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230" windowHeight="6060" tabRatio="865"/>
  </bookViews>
  <sheets>
    <sheet name="Nappali I.-VIII." sheetId="5" r:id="rId1"/>
    <sheet name="Munka1" sheetId="6" state="hidden" r:id="rId2"/>
  </sheets>
  <definedNames>
    <definedName name="_xlnm._FilterDatabase" localSheetId="0" hidden="1">'Nappali I.-VIII.'!$A$3:$BL$134</definedName>
    <definedName name="_xlnm.Print_Titles" localSheetId="0">'Nappali I.-VIII.'!$1:$3</definedName>
    <definedName name="_xlnm.Print_Area" localSheetId="0">'Nappali I.-VIII.'!$A$1:$AY$134</definedName>
  </definedNames>
  <calcPr calcId="145621"/>
</workbook>
</file>

<file path=xl/calcChain.xml><?xml version="1.0" encoding="utf-8"?>
<calcChain xmlns="http://schemas.openxmlformats.org/spreadsheetml/2006/main">
  <c r="AY144" i="6" l="1"/>
  <c r="AP143" i="6"/>
  <c r="AP146" i="6" s="1"/>
  <c r="AR141" i="6"/>
  <c r="X141" i="6"/>
  <c r="AR140" i="6"/>
  <c r="AP140" i="6"/>
  <c r="AM140" i="6"/>
  <c r="X140" i="6"/>
  <c r="V140" i="6"/>
  <c r="S140" i="6"/>
  <c r="AQ137" i="6"/>
  <c r="AL137" i="6"/>
  <c r="W137" i="6"/>
  <c r="R137" i="6"/>
  <c r="AT136" i="6"/>
  <c r="AR136" i="6"/>
  <c r="AQ136" i="6"/>
  <c r="AP136" i="6"/>
  <c r="AP138" i="6" s="1"/>
  <c r="AO136" i="6"/>
  <c r="AM136" i="6"/>
  <c r="AL136" i="6"/>
  <c r="AK140" i="6" s="1"/>
  <c r="AM141" i="6" s="1"/>
  <c r="AK136" i="6"/>
  <c r="AK143" i="6" s="1"/>
  <c r="AK146" i="6" s="1"/>
  <c r="AJ136" i="6"/>
  <c r="AH136" i="6"/>
  <c r="AH140" i="6" s="1"/>
  <c r="AG136" i="6"/>
  <c r="AG137" i="6" s="1"/>
  <c r="AF143" i="6" s="1"/>
  <c r="AF146" i="6" s="1"/>
  <c r="AF136" i="6"/>
  <c r="AF138" i="6" s="1"/>
  <c r="AE136" i="6"/>
  <c r="AC136" i="6"/>
  <c r="AB137" i="6" s="1"/>
  <c r="AB136" i="6"/>
  <c r="AA140" i="6" s="1"/>
  <c r="AA136" i="6"/>
  <c r="Z136" i="6"/>
  <c r="X136" i="6"/>
  <c r="W136" i="6"/>
  <c r="V136" i="6"/>
  <c r="V143" i="6" s="1"/>
  <c r="V146" i="6" s="1"/>
  <c r="U136" i="6"/>
  <c r="S136" i="6"/>
  <c r="R136" i="6"/>
  <c r="Q140" i="6" s="1"/>
  <c r="S141" i="6" s="1"/>
  <c r="Q136" i="6"/>
  <c r="Q143" i="6" s="1"/>
  <c r="Q146" i="6" s="1"/>
  <c r="P136" i="6"/>
  <c r="N136" i="6"/>
  <c r="N140" i="6" s="1"/>
  <c r="M136" i="6"/>
  <c r="M137" i="6" s="1"/>
  <c r="L143" i="6" s="1"/>
  <c r="L146" i="6" s="1"/>
  <c r="L136" i="6"/>
  <c r="L138" i="6" s="1"/>
  <c r="K136" i="6"/>
  <c r="I136" i="6"/>
  <c r="H137" i="6" s="1"/>
  <c r="H136" i="6"/>
  <c r="G140" i="6" s="1"/>
  <c r="G136" i="6"/>
  <c r="AY133" i="6"/>
  <c r="AY132" i="6"/>
  <c r="AS132" i="6"/>
  <c r="AY131" i="6"/>
  <c r="AS131" i="6"/>
  <c r="AY130" i="6"/>
  <c r="AS130" i="6"/>
  <c r="AY129" i="6"/>
  <c r="AY128" i="6"/>
  <c r="AS128" i="6"/>
  <c r="AS136" i="6" s="1"/>
  <c r="AP142" i="6" s="1"/>
  <c r="AP144" i="6" s="1"/>
  <c r="AY126" i="6"/>
  <c r="AN126" i="6"/>
  <c r="AY125" i="6"/>
  <c r="AN125" i="6"/>
  <c r="AY124" i="6"/>
  <c r="AN124" i="6"/>
  <c r="AY123" i="6"/>
  <c r="AN123" i="6"/>
  <c r="AY122" i="6"/>
  <c r="AN122" i="6"/>
  <c r="AY121" i="6"/>
  <c r="AN121" i="6"/>
  <c r="AY120" i="6"/>
  <c r="AN120" i="6"/>
  <c r="AY119" i="6"/>
  <c r="AN119" i="6"/>
  <c r="AY118" i="6"/>
  <c r="AN118" i="6"/>
  <c r="AY117" i="6"/>
  <c r="AN117" i="6"/>
  <c r="AY116" i="6"/>
  <c r="AN116" i="6"/>
  <c r="AY115" i="6"/>
  <c r="AN115" i="6"/>
  <c r="AY114" i="6"/>
  <c r="AN114" i="6"/>
  <c r="AY113" i="6"/>
  <c r="AN113" i="6"/>
  <c r="AY112" i="6"/>
  <c r="AN112" i="6"/>
  <c r="AY111" i="6"/>
  <c r="AN111" i="6"/>
  <c r="AY110" i="6"/>
  <c r="AN110" i="6"/>
  <c r="AY109" i="6"/>
  <c r="AN109" i="6"/>
  <c r="AY108" i="6"/>
  <c r="AN108" i="6"/>
  <c r="AY107" i="6"/>
  <c r="AN107" i="6"/>
  <c r="AY106" i="6"/>
  <c r="AN106" i="6"/>
  <c r="AY105" i="6"/>
  <c r="AN105" i="6"/>
  <c r="AY104" i="6"/>
  <c r="AN104" i="6"/>
  <c r="AN136" i="6" s="1"/>
  <c r="AK142" i="6" s="1"/>
  <c r="AK144" i="6" s="1"/>
  <c r="AY103" i="6"/>
  <c r="AI103" i="6"/>
  <c r="AY102" i="6"/>
  <c r="AI102" i="6"/>
  <c r="AY101" i="6"/>
  <c r="AI101" i="6"/>
  <c r="AY100" i="6"/>
  <c r="AI100" i="6"/>
  <c r="AY99" i="6"/>
  <c r="AI99" i="6"/>
  <c r="AY98" i="6"/>
  <c r="AI98" i="6"/>
  <c r="AY97" i="6"/>
  <c r="AI97" i="6"/>
  <c r="AY96" i="6"/>
  <c r="AI96" i="6"/>
  <c r="AY95" i="6"/>
  <c r="AI95" i="6"/>
  <c r="AY94" i="6"/>
  <c r="AI94" i="6"/>
  <c r="AY93" i="6"/>
  <c r="AI93" i="6"/>
  <c r="AY92" i="6"/>
  <c r="AI92" i="6"/>
  <c r="AY91" i="6"/>
  <c r="AI91" i="6"/>
  <c r="AY90" i="6"/>
  <c r="AI90" i="6"/>
  <c r="AY89" i="6"/>
  <c r="AI89" i="6"/>
  <c r="AY88" i="6"/>
  <c r="AI88" i="6"/>
  <c r="AY87" i="6"/>
  <c r="AI87" i="6"/>
  <c r="AY86" i="6"/>
  <c r="AI86" i="6"/>
  <c r="AY85" i="6"/>
  <c r="AI85" i="6"/>
  <c r="AY84" i="6"/>
  <c r="AI84" i="6"/>
  <c r="AY83" i="6"/>
  <c r="AI83" i="6"/>
  <c r="AI136" i="6" s="1"/>
  <c r="AF142" i="6" s="1"/>
  <c r="AF144" i="6" s="1"/>
  <c r="AY81" i="6"/>
  <c r="AD81" i="6"/>
  <c r="AY80" i="6"/>
  <c r="AD80" i="6"/>
  <c r="AY79" i="6"/>
  <c r="AD79" i="6"/>
  <c r="AY78" i="6"/>
  <c r="AD78" i="6"/>
  <c r="AY77" i="6"/>
  <c r="AD77" i="6"/>
  <c r="AY76" i="6"/>
  <c r="AD76" i="6"/>
  <c r="AY75" i="6"/>
  <c r="AD75" i="6"/>
  <c r="AY74" i="6"/>
  <c r="AD74" i="6"/>
  <c r="AY73" i="6"/>
  <c r="AD73" i="6"/>
  <c r="AY72" i="6"/>
  <c r="AD72" i="6"/>
  <c r="AY71" i="6"/>
  <c r="AD71" i="6"/>
  <c r="AY70" i="6"/>
  <c r="AD70" i="6"/>
  <c r="AY69" i="6"/>
  <c r="AD69" i="6"/>
  <c r="AY68" i="6"/>
  <c r="AD68" i="6"/>
  <c r="AY67" i="6"/>
  <c r="AD67" i="6"/>
  <c r="AY66" i="6"/>
  <c r="AD66" i="6"/>
  <c r="AD136" i="6" s="1"/>
  <c r="AA142" i="6" s="1"/>
  <c r="AY65" i="6"/>
  <c r="AD65" i="6"/>
  <c r="AY64" i="6"/>
  <c r="Y64" i="6"/>
  <c r="AY63" i="6"/>
  <c r="Y63" i="6"/>
  <c r="AY62" i="6"/>
  <c r="Y62" i="6"/>
  <c r="AY61" i="6"/>
  <c r="Y61" i="6"/>
  <c r="AY60" i="6"/>
  <c r="Y60" i="6"/>
  <c r="AY59" i="6"/>
  <c r="Y59" i="6"/>
  <c r="AY58" i="6"/>
  <c r="Y58" i="6"/>
  <c r="AY57" i="6"/>
  <c r="Y57" i="6"/>
  <c r="AY56" i="6"/>
  <c r="Y56" i="6"/>
  <c r="AY55" i="6"/>
  <c r="Y55" i="6"/>
  <c r="AY54" i="6"/>
  <c r="Y54" i="6"/>
  <c r="AY53" i="6"/>
  <c r="Y53" i="6"/>
  <c r="AY52" i="6"/>
  <c r="Y52" i="6"/>
  <c r="AY51" i="6"/>
  <c r="Y51" i="6"/>
  <c r="AY50" i="6"/>
  <c r="Y50" i="6"/>
  <c r="Y136" i="6" s="1"/>
  <c r="V142" i="6" s="1"/>
  <c r="V144" i="6" s="1"/>
  <c r="AY49" i="6"/>
  <c r="T49" i="6"/>
  <c r="AY48" i="6"/>
  <c r="T48" i="6"/>
  <c r="AY47" i="6"/>
  <c r="T47" i="6"/>
  <c r="AY46" i="6"/>
  <c r="T46" i="6"/>
  <c r="AY45" i="6"/>
  <c r="T45" i="6"/>
  <c r="AY44" i="6"/>
  <c r="T44" i="6"/>
  <c r="AY43" i="6"/>
  <c r="T43" i="6"/>
  <c r="AY42" i="6"/>
  <c r="T42" i="6"/>
  <c r="AY41" i="6"/>
  <c r="T41" i="6"/>
  <c r="AY40" i="6"/>
  <c r="T40" i="6"/>
  <c r="AY39" i="6"/>
  <c r="T39" i="6"/>
  <c r="AY38" i="6"/>
  <c r="T38" i="6"/>
  <c r="AY37" i="6"/>
  <c r="T37" i="6"/>
  <c r="AY36" i="6"/>
  <c r="T36" i="6"/>
  <c r="AY35" i="6"/>
  <c r="T35" i="6"/>
  <c r="AY34" i="6"/>
  <c r="T34" i="6"/>
  <c r="AY33" i="6"/>
  <c r="T33" i="6"/>
  <c r="AY32" i="6"/>
  <c r="T32" i="6"/>
  <c r="AY31" i="6"/>
  <c r="T31" i="6"/>
  <c r="T136" i="6" s="1"/>
  <c r="Q142" i="6" s="1"/>
  <c r="Q144" i="6" s="1"/>
  <c r="AY30" i="6"/>
  <c r="O30" i="6"/>
  <c r="AY29" i="6"/>
  <c r="O29" i="6"/>
  <c r="AY28" i="6"/>
  <c r="O28" i="6"/>
  <c r="AY27" i="6"/>
  <c r="O27" i="6"/>
  <c r="AY26" i="6"/>
  <c r="O26" i="6"/>
  <c r="AY25" i="6"/>
  <c r="O25" i="6"/>
  <c r="AY24" i="6"/>
  <c r="O24" i="6"/>
  <c r="AY23" i="6"/>
  <c r="O23" i="6"/>
  <c r="AY22" i="6"/>
  <c r="O22" i="6"/>
  <c r="AY21" i="6"/>
  <c r="O21" i="6"/>
  <c r="AY20" i="6"/>
  <c r="O20" i="6"/>
  <c r="AY19" i="6"/>
  <c r="O19" i="6"/>
  <c r="AY18" i="6"/>
  <c r="O18" i="6"/>
  <c r="AY17" i="6"/>
  <c r="O17" i="6"/>
  <c r="O136" i="6" s="1"/>
  <c r="L142" i="6" s="1"/>
  <c r="L144" i="6" s="1"/>
  <c r="AY16" i="6"/>
  <c r="J16" i="6"/>
  <c r="AY15" i="6"/>
  <c r="J15" i="6"/>
  <c r="AY14" i="6"/>
  <c r="J14" i="6"/>
  <c r="AY13" i="6"/>
  <c r="J13" i="6"/>
  <c r="AY12" i="6"/>
  <c r="J12" i="6"/>
  <c r="AY11" i="6"/>
  <c r="J11" i="6"/>
  <c r="AY10" i="6"/>
  <c r="J10" i="6"/>
  <c r="AY9" i="6"/>
  <c r="J9" i="6"/>
  <c r="AY8" i="6"/>
  <c r="J8" i="6"/>
  <c r="AY7" i="6"/>
  <c r="J7" i="6"/>
  <c r="AY6" i="6"/>
  <c r="J6" i="6"/>
  <c r="AY5" i="6"/>
  <c r="J5" i="6"/>
  <c r="AY4" i="6"/>
  <c r="J4" i="6"/>
  <c r="J136" i="6" s="1"/>
  <c r="G142" i="6" s="1"/>
  <c r="G143" i="6" l="1"/>
  <c r="AA143" i="6"/>
  <c r="AA146" i="6" s="1"/>
  <c r="AU142" i="6"/>
  <c r="Q138" i="6"/>
  <c r="AK138" i="6"/>
  <c r="I140" i="6"/>
  <c r="I141" i="6" s="1"/>
  <c r="AC140" i="6"/>
  <c r="AC141" i="6" s="1"/>
  <c r="V138" i="6"/>
  <c r="L140" i="6"/>
  <c r="N141" i="6" s="1"/>
  <c r="AF140" i="6"/>
  <c r="AH141" i="6" s="1"/>
  <c r="G138" i="6"/>
  <c r="AA138" i="6"/>
  <c r="R46" i="5"/>
  <c r="AW140" i="6" l="1"/>
  <c r="G146" i="6"/>
  <c r="AU143" i="6"/>
  <c r="AU146" i="6" s="1"/>
  <c r="AU140" i="6"/>
  <c r="AW141" i="6" s="1"/>
  <c r="AU138" i="6"/>
  <c r="G144" i="6"/>
  <c r="AA144" i="6"/>
  <c r="AR136" i="5"/>
  <c r="AP136" i="5"/>
  <c r="AO136" i="5"/>
  <c r="AN136" i="5"/>
  <c r="AM136" i="5"/>
  <c r="AK136" i="5"/>
  <c r="AJ136" i="5"/>
  <c r="AI136" i="5"/>
  <c r="AH136" i="5"/>
  <c r="AF136" i="5"/>
  <c r="AE136" i="5"/>
  <c r="AD136" i="5"/>
  <c r="AC136" i="5"/>
  <c r="AA136" i="5"/>
  <c r="Z136" i="5"/>
  <c r="Y136" i="5"/>
  <c r="X136" i="5"/>
  <c r="V136" i="5"/>
  <c r="U136" i="5"/>
  <c r="T136" i="5"/>
  <c r="S136" i="5"/>
  <c r="Q136" i="5"/>
  <c r="P136" i="5"/>
  <c r="O136" i="5"/>
  <c r="N136" i="5"/>
  <c r="L136" i="5"/>
  <c r="K136" i="5"/>
  <c r="J136" i="5"/>
  <c r="G136" i="5"/>
  <c r="G140" i="5" s="1"/>
  <c r="F136" i="5"/>
  <c r="E140" i="5" s="1"/>
  <c r="I136" i="5"/>
  <c r="E136" i="5"/>
  <c r="AU144" i="6" l="1"/>
  <c r="K137" i="5"/>
  <c r="P137" i="5"/>
  <c r="U137" i="5"/>
  <c r="Z137" i="5"/>
  <c r="AE137" i="5"/>
  <c r="AJ137" i="5"/>
  <c r="AO137" i="5"/>
  <c r="G141" i="5"/>
  <c r="E138" i="5"/>
  <c r="AW30" i="5"/>
  <c r="M30" i="5"/>
  <c r="AW29" i="5"/>
  <c r="M29" i="5"/>
  <c r="AW16" i="5"/>
  <c r="H16" i="5"/>
  <c r="AW28" i="5" l="1"/>
  <c r="M28" i="5"/>
  <c r="AW27" i="5"/>
  <c r="M27" i="5"/>
  <c r="AW26" i="5"/>
  <c r="M26" i="5"/>
  <c r="AW25" i="5"/>
  <c r="M25" i="5"/>
  <c r="AW15" i="5"/>
  <c r="H15" i="5"/>
  <c r="AW24" i="5"/>
  <c r="M24" i="5"/>
  <c r="AW23" i="5"/>
  <c r="M23" i="5"/>
  <c r="AW22" i="5"/>
  <c r="M22" i="5"/>
  <c r="AW21" i="5"/>
  <c r="M21" i="5"/>
  <c r="AW20" i="5"/>
  <c r="M20" i="5"/>
  <c r="AW14" i="5"/>
  <c r="H14" i="5"/>
  <c r="AW13" i="5"/>
  <c r="H13" i="5"/>
  <c r="AW12" i="5"/>
  <c r="H12" i="5"/>
  <c r="AW11" i="5"/>
  <c r="H11" i="5"/>
  <c r="AW19" i="5"/>
  <c r="M19" i="5"/>
  <c r="AW18" i="5"/>
  <c r="M18" i="5"/>
  <c r="AW10" i="5"/>
  <c r="H10" i="5"/>
  <c r="AW9" i="5"/>
  <c r="H9" i="5"/>
  <c r="AW8" i="5"/>
  <c r="H8" i="5"/>
  <c r="AW7" i="5"/>
  <c r="H7" i="5"/>
  <c r="AW17" i="5"/>
  <c r="M17" i="5"/>
  <c r="AW6" i="5"/>
  <c r="H6" i="5"/>
  <c r="AW5" i="5"/>
  <c r="H5" i="5"/>
  <c r="AW4" i="5"/>
  <c r="H4" i="5"/>
  <c r="AW49" i="5"/>
  <c r="R49" i="5"/>
  <c r="AW48" i="5"/>
  <c r="R48" i="5"/>
  <c r="AW47" i="5"/>
  <c r="R47" i="5"/>
  <c r="AW45" i="5"/>
  <c r="R45" i="5"/>
  <c r="AW46" i="5"/>
  <c r="AW44" i="5"/>
  <c r="R44" i="5"/>
  <c r="AW43" i="5"/>
  <c r="R43" i="5"/>
  <c r="AW42" i="5"/>
  <c r="R42" i="5"/>
  <c r="AW41" i="5"/>
  <c r="R41" i="5"/>
  <c r="AW40" i="5"/>
  <c r="R40" i="5"/>
  <c r="AW39" i="5"/>
  <c r="R39" i="5"/>
  <c r="AW38" i="5"/>
  <c r="R38" i="5"/>
  <c r="AW37" i="5"/>
  <c r="R37" i="5"/>
  <c r="AW36" i="5"/>
  <c r="R36" i="5"/>
  <c r="AW35" i="5"/>
  <c r="R35" i="5"/>
  <c r="AW34" i="5"/>
  <c r="R34" i="5"/>
  <c r="AW33" i="5"/>
  <c r="R33" i="5"/>
  <c r="AW32" i="5"/>
  <c r="R32" i="5"/>
  <c r="AW31" i="5"/>
  <c r="R31" i="5"/>
  <c r="H136" i="5" l="1"/>
  <c r="E142" i="5" s="1"/>
  <c r="M136" i="5"/>
  <c r="R136" i="5"/>
  <c r="AB81" i="5"/>
  <c r="AB80" i="5"/>
  <c r="W64" i="5"/>
  <c r="W63" i="5"/>
  <c r="AL126" i="5"/>
  <c r="AL125" i="5"/>
  <c r="AL124" i="5"/>
  <c r="AL123" i="5"/>
  <c r="AL122" i="5"/>
  <c r="AG103" i="5"/>
  <c r="AG102" i="5"/>
  <c r="AG101" i="5"/>
  <c r="AB79" i="5"/>
  <c r="AB78" i="5"/>
  <c r="W62" i="5"/>
  <c r="W61" i="5"/>
  <c r="W60" i="5"/>
  <c r="W59" i="5"/>
  <c r="AQ132" i="5"/>
  <c r="AQ131" i="5"/>
  <c r="AQ130" i="5"/>
  <c r="AQ128" i="5"/>
  <c r="AL121" i="5"/>
  <c r="AL120" i="5"/>
  <c r="AL119" i="5"/>
  <c r="AL118" i="5"/>
  <c r="AL117" i="5"/>
  <c r="AL116" i="5"/>
  <c r="AL115" i="5"/>
  <c r="AL114" i="5"/>
  <c r="AL113" i="5"/>
  <c r="AL112" i="5"/>
  <c r="AL111" i="5"/>
  <c r="AL110" i="5"/>
  <c r="AL109" i="5"/>
  <c r="AL108" i="5"/>
  <c r="AL107" i="5"/>
  <c r="AL106" i="5"/>
  <c r="AL105" i="5"/>
  <c r="AL104" i="5"/>
  <c r="AG100" i="5"/>
  <c r="AG99" i="5"/>
  <c r="AG98" i="5"/>
  <c r="AG97" i="5"/>
  <c r="AG96" i="5"/>
  <c r="AG95" i="5"/>
  <c r="AG94" i="5"/>
  <c r="AG93" i="5"/>
  <c r="AG92" i="5"/>
  <c r="AG91" i="5"/>
  <c r="AG90" i="5"/>
  <c r="AG89" i="5"/>
  <c r="AG88" i="5"/>
  <c r="AG87" i="5"/>
  <c r="AG86" i="5"/>
  <c r="AG85" i="5"/>
  <c r="AG84" i="5"/>
  <c r="AG83" i="5"/>
  <c r="AB77" i="5"/>
  <c r="AB76" i="5"/>
  <c r="AB75" i="5"/>
  <c r="AB74" i="5"/>
  <c r="AB73" i="5"/>
  <c r="AB72" i="5"/>
  <c r="AB71" i="5"/>
  <c r="AB70" i="5"/>
  <c r="AB69" i="5"/>
  <c r="AB68" i="5"/>
  <c r="AB67" i="5"/>
  <c r="AB66" i="5"/>
  <c r="AB65" i="5"/>
  <c r="W58" i="5"/>
  <c r="W57" i="5"/>
  <c r="W56" i="5"/>
  <c r="W55" i="5"/>
  <c r="W54" i="5"/>
  <c r="W53" i="5"/>
  <c r="W52" i="5"/>
  <c r="W51" i="5"/>
  <c r="W50" i="5"/>
  <c r="AG136" i="5" l="1"/>
  <c r="AQ136" i="5"/>
  <c r="W136" i="5"/>
  <c r="AL136" i="5"/>
  <c r="AB136" i="5"/>
  <c r="O138" i="5"/>
  <c r="J138" i="5" l="1"/>
  <c r="Q140" i="5" l="1"/>
  <c r="L140" i="5"/>
  <c r="J140" i="5"/>
  <c r="AW81" i="5"/>
  <c r="AW80" i="5"/>
  <c r="AW64" i="5"/>
  <c r="AW63" i="5"/>
  <c r="AW126" i="5"/>
  <c r="AW125" i="5"/>
  <c r="AW124" i="5"/>
  <c r="AW123" i="5"/>
  <c r="AW122" i="5"/>
  <c r="AW102" i="5"/>
  <c r="AW101" i="5"/>
  <c r="AW79" i="5"/>
  <c r="AW78" i="5"/>
  <c r="AW62" i="5"/>
  <c r="AW61" i="5"/>
  <c r="AW60" i="5"/>
  <c r="AW59" i="5"/>
  <c r="AW103" i="5"/>
  <c r="AW133" i="5"/>
  <c r="AW132" i="5"/>
  <c r="AW131" i="5"/>
  <c r="AW130" i="5"/>
  <c r="AW129" i="5"/>
  <c r="AW128" i="5"/>
  <c r="AW121" i="5"/>
  <c r="AW120" i="5"/>
  <c r="AW119" i="5"/>
  <c r="AW118" i="5"/>
  <c r="AW117" i="5"/>
  <c r="AW116" i="5"/>
  <c r="AW115" i="5"/>
  <c r="AW114" i="5"/>
  <c r="AW113" i="5"/>
  <c r="AW112" i="5"/>
  <c r="AW111" i="5"/>
  <c r="AW110" i="5"/>
  <c r="AW109" i="5"/>
  <c r="AW108" i="5"/>
  <c r="AW107" i="5"/>
  <c r="AW106" i="5"/>
  <c r="AW105" i="5"/>
  <c r="AW104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58" i="5"/>
  <c r="AW57" i="5"/>
  <c r="AW56" i="5"/>
  <c r="AW55" i="5"/>
  <c r="AW54" i="5"/>
  <c r="AW53" i="5"/>
  <c r="AN138" i="5"/>
  <c r="AI138" i="5"/>
  <c r="AD138" i="5"/>
  <c r="Y138" i="5"/>
  <c r="T138" i="5"/>
  <c r="AW52" i="5"/>
  <c r="AW51" i="5"/>
  <c r="AW50" i="5"/>
  <c r="V140" i="5" l="1"/>
  <c r="T142" i="5"/>
  <c r="Y142" i="5"/>
  <c r="AD143" i="5"/>
  <c r="AD146" i="5" s="1"/>
  <c r="AD142" i="5"/>
  <c r="AI142" i="5"/>
  <c r="AN143" i="5"/>
  <c r="AN146" i="5" s="1"/>
  <c r="AN142" i="5"/>
  <c r="L141" i="5"/>
  <c r="O143" i="5"/>
  <c r="O146" i="5" s="1"/>
  <c r="J143" i="5"/>
  <c r="J146" i="5" s="1"/>
  <c r="AS138" i="5"/>
  <c r="O140" i="5"/>
  <c r="Q141" i="5" s="1"/>
  <c r="AP140" i="5" l="1"/>
  <c r="AK140" i="5"/>
  <c r="AF140" i="5"/>
  <c r="AA140" i="5"/>
  <c r="AN144" i="5"/>
  <c r="AD144" i="5"/>
  <c r="Y140" i="5" l="1"/>
  <c r="AA141" i="5" s="1"/>
  <c r="Y143" i="5"/>
  <c r="Y146" i="5" s="1"/>
  <c r="AN140" i="5"/>
  <c r="AD140" i="5"/>
  <c r="AF141" i="5" s="1"/>
  <c r="T140" i="5"/>
  <c r="V141" i="5" s="1"/>
  <c r="T143" i="5"/>
  <c r="AI140" i="5"/>
  <c r="AK141" i="5" s="1"/>
  <c r="AI143" i="5"/>
  <c r="AI146" i="5" s="1"/>
  <c r="T144" i="5" l="1"/>
  <c r="T146" i="5"/>
  <c r="AI144" i="5"/>
  <c r="Y144" i="5"/>
  <c r="AP141" i="5"/>
  <c r="AU140" i="5" l="1"/>
  <c r="AW144" i="5"/>
  <c r="O142" i="5"/>
  <c r="O144" i="5" s="1"/>
  <c r="J142" i="5" l="1"/>
  <c r="J144" i="5" s="1"/>
  <c r="F137" i="5"/>
  <c r="E143" i="5" s="1"/>
  <c r="AS142" i="5" l="1"/>
  <c r="E146" i="5"/>
  <c r="E144" i="5"/>
  <c r="AS144" i="5" s="1"/>
  <c r="AS140" i="5"/>
  <c r="AS143" i="5"/>
  <c r="AS146" i="5" s="1"/>
  <c r="AU141" i="5" l="1"/>
</calcChain>
</file>

<file path=xl/sharedStrings.xml><?xml version="1.0" encoding="utf-8"?>
<sst xmlns="http://schemas.openxmlformats.org/spreadsheetml/2006/main" count="2162" uniqueCount="867">
  <si>
    <t>I.</t>
  </si>
  <si>
    <t>II.</t>
  </si>
  <si>
    <t>III.</t>
  </si>
  <si>
    <t>kötelező</t>
  </si>
  <si>
    <t>kötelezően választható</t>
  </si>
  <si>
    <t>szabadon választható</t>
  </si>
  <si>
    <t>szigorlat</t>
  </si>
  <si>
    <t>V.</t>
  </si>
  <si>
    <t>-</t>
  </si>
  <si>
    <t>IV.</t>
  </si>
  <si>
    <t>VII.</t>
  </si>
  <si>
    <t>VIII.</t>
  </si>
  <si>
    <t>VI.</t>
  </si>
  <si>
    <t>SZAKDOLGOZAT</t>
  </si>
  <si>
    <t xml:space="preserve">V. </t>
  </si>
  <si>
    <r>
      <t xml:space="preserve">Egészségszociológia I. </t>
    </r>
    <r>
      <rPr>
        <sz val="8"/>
        <rFont val="Times New Roman"/>
        <family val="1"/>
      </rPr>
      <t>(ik: szociológia)</t>
    </r>
  </si>
  <si>
    <r>
      <t xml:space="preserve">Elsősegélynyújtás I. </t>
    </r>
    <r>
      <rPr>
        <sz val="8"/>
        <rFont val="Times New Roman"/>
        <family val="1"/>
      </rPr>
      <t xml:space="preserve">(ik: oxiológia-elsősegélynyújtás, toxikológia) </t>
    </r>
  </si>
  <si>
    <r>
      <t xml:space="preserve">Egészségnevelés-egészségfejlesztés I. </t>
    </r>
    <r>
      <rPr>
        <sz val="8"/>
        <rFont val="Times New Roman"/>
        <family val="1"/>
      </rPr>
      <t>(ik: egészségfejlesztés-egészségnevelés)</t>
    </r>
  </si>
  <si>
    <r>
      <t xml:space="preserve">Egészségügyi latin I. </t>
    </r>
    <r>
      <rPr>
        <sz val="8"/>
        <rFont val="Times New Roman"/>
        <family val="1"/>
      </rPr>
      <t>(ik: orvosi latin)</t>
    </r>
  </si>
  <si>
    <r>
      <t xml:space="preserve">Egészségügyi latin II. </t>
    </r>
    <r>
      <rPr>
        <sz val="8"/>
        <rFont val="Times New Roman"/>
        <family val="1"/>
      </rPr>
      <t>(ik: orvosi latin)</t>
    </r>
  </si>
  <si>
    <r>
      <t xml:space="preserve">Egészségügyi informatika I. </t>
    </r>
    <r>
      <rPr>
        <sz val="8"/>
        <rFont val="Times New Roman"/>
        <family val="1"/>
      </rPr>
      <t>(ik: egészségügyi informatika)</t>
    </r>
  </si>
  <si>
    <r>
      <t>Egészségügyi informatika II.</t>
    </r>
    <r>
      <rPr>
        <sz val="8"/>
        <rFont val="Times New Roman"/>
        <family val="1"/>
      </rPr>
      <t xml:space="preserve"> (ik: egészségügyi informatika)</t>
    </r>
  </si>
  <si>
    <r>
      <t xml:space="preserve">Biológia I. </t>
    </r>
    <r>
      <rPr>
        <sz val="8"/>
        <rFont val="Times New Roman"/>
        <family val="1"/>
      </rPr>
      <t>(ik: biológia)</t>
    </r>
  </si>
  <si>
    <r>
      <t xml:space="preserve">Kémia, biokémia I. </t>
    </r>
    <r>
      <rPr>
        <sz val="8"/>
        <rFont val="Times New Roman"/>
        <family val="1"/>
      </rPr>
      <t>(ik: biokémia)</t>
    </r>
  </si>
  <si>
    <r>
      <t>Egészségpszichológia I.</t>
    </r>
    <r>
      <rPr>
        <sz val="8"/>
        <rFont val="Times New Roman"/>
        <family val="1"/>
      </rPr>
      <t xml:space="preserve"> (ik: személyiséglélektan, szociálpszichológia, beteg ember lélektana, életkorok pszichológiája)</t>
    </r>
  </si>
  <si>
    <r>
      <t xml:space="preserve">Kommunikáció és személyiségfejlesztési ismeretek I. </t>
    </r>
    <r>
      <rPr>
        <sz val="8"/>
        <rFont val="Times New Roman"/>
        <family val="1"/>
      </rPr>
      <t xml:space="preserve">(ik: személyiség- és kommunikációfejlesztő csoporttréning) </t>
    </r>
  </si>
  <si>
    <r>
      <t xml:space="preserve">Dietetika I. </t>
    </r>
    <r>
      <rPr>
        <sz val="8"/>
        <rFont val="Times New Roman"/>
        <family val="1"/>
      </rPr>
      <t>(ik: általános dietetikai ismeretek)</t>
    </r>
  </si>
  <si>
    <r>
      <t>Etika az egészségtudományokban I.</t>
    </r>
    <r>
      <rPr>
        <sz val="8"/>
        <rFont val="Times New Roman"/>
        <family val="1"/>
      </rPr>
      <t xml:space="preserve"> (ik: ápolásetika)</t>
    </r>
  </si>
  <si>
    <r>
      <t xml:space="preserve">Népegészségtan </t>
    </r>
    <r>
      <rPr>
        <sz val="8"/>
        <rFont val="Times New Roman"/>
        <family val="1"/>
      </rPr>
      <t>(ik: népegészségtan)</t>
    </r>
  </si>
  <si>
    <r>
      <t xml:space="preserve">Klinikai alapismeretek és propedeutika I. </t>
    </r>
    <r>
      <rPr>
        <sz val="8"/>
        <rFont val="Times New Roman"/>
        <family val="1"/>
      </rPr>
      <t>(ik: klinikai alapismeretek és propedeutika)</t>
    </r>
  </si>
  <si>
    <r>
      <t>Addiktológia I.</t>
    </r>
    <r>
      <rPr>
        <sz val="8"/>
        <rFont val="Times New Roman"/>
        <family val="1"/>
      </rPr>
      <t xml:space="preserve"> (ik: addiktológia)</t>
    </r>
  </si>
  <si>
    <r>
      <t>Élettan, kórélettan III.</t>
    </r>
    <r>
      <rPr>
        <sz val="8"/>
        <rFont val="Times New Roman"/>
        <family val="1"/>
      </rPr>
      <t xml:space="preserve"> (ik: élettan-kórélettan)</t>
    </r>
  </si>
  <si>
    <r>
      <t xml:space="preserve">Gerontológia I. </t>
    </r>
    <r>
      <rPr>
        <sz val="8"/>
        <rFont val="Times New Roman"/>
        <family val="1"/>
      </rPr>
      <t>(ik: gerontológia)</t>
    </r>
  </si>
  <si>
    <r>
      <t xml:space="preserve">Gyógyszertan I. </t>
    </r>
    <r>
      <rPr>
        <sz val="8"/>
        <rFont val="Times New Roman"/>
        <family val="1"/>
      </rPr>
      <t>(ik: gyógyszertan)</t>
    </r>
  </si>
  <si>
    <r>
      <t xml:space="preserve">Közegészségtan-járványtan I. </t>
    </r>
    <r>
      <rPr>
        <sz val="8"/>
        <rFont val="Times New Roman"/>
        <family val="1"/>
      </rPr>
      <t>(ik: közegészségtan-járványtan)</t>
    </r>
  </si>
  <si>
    <r>
      <t xml:space="preserve">Mikrobiológia I. </t>
    </r>
    <r>
      <rPr>
        <sz val="8"/>
        <rFont val="Times New Roman"/>
        <family val="1"/>
      </rPr>
      <t>(ik: mikrobiológia)</t>
    </r>
  </si>
  <si>
    <r>
      <t xml:space="preserve">Kutatásmódszertani és biostatisztikai ismeretek I. </t>
    </r>
    <r>
      <rPr>
        <sz val="8"/>
        <rFont val="Times New Roman"/>
        <family val="1"/>
      </rPr>
      <t>(ik: kutatásmódszertani ismeretek)</t>
    </r>
  </si>
  <si>
    <r>
      <t xml:space="preserve">A modern betegellátás eszközrendszere </t>
    </r>
    <r>
      <rPr>
        <sz val="8"/>
        <rFont val="Times New Roman"/>
        <family val="1"/>
      </rPr>
      <t>(ik: betegellátás során alkalmazott eszközök)</t>
    </r>
  </si>
  <si>
    <r>
      <t xml:space="preserve">Ápolástan I. </t>
    </r>
    <r>
      <rPr>
        <sz val="8"/>
        <rFont val="Times New Roman"/>
        <family val="1"/>
      </rPr>
      <t>(ik: általános ápolástani ismeretek)</t>
    </r>
  </si>
  <si>
    <r>
      <t>Gyógyszertan II.</t>
    </r>
    <r>
      <rPr>
        <sz val="8"/>
        <rFont val="Times New Roman"/>
        <family val="1"/>
      </rPr>
      <t xml:space="preserve"> (ik: kiegészítő gyógyszertan)</t>
    </r>
  </si>
  <si>
    <r>
      <t xml:space="preserve">Klinikai neurofiziológia </t>
    </r>
    <r>
      <rPr>
        <sz val="8"/>
        <rFont val="Times New Roman"/>
        <family val="1"/>
      </rPr>
      <t>(ik: klinikai neurofiziológia)</t>
    </r>
  </si>
  <si>
    <r>
      <t>Mozgástani alapismeretek I.</t>
    </r>
    <r>
      <rPr>
        <sz val="8"/>
        <rFont val="Times New Roman"/>
        <family val="1"/>
      </rPr>
      <t xml:space="preserve"> (ik: fizioterápiai alapismeretek)</t>
    </r>
  </si>
  <si>
    <r>
      <t xml:space="preserve">Demonstrációs gyakorlat I. </t>
    </r>
    <r>
      <rPr>
        <sz val="8"/>
        <rFont val="Times New Roman"/>
        <family val="1"/>
      </rPr>
      <t>(ik: mozgásszervi betegségek fizioterápia, EBHKT)</t>
    </r>
  </si>
  <si>
    <r>
      <t xml:space="preserve">Belgyógyászat I. </t>
    </r>
    <r>
      <rPr>
        <sz val="8"/>
        <rFont val="Times New Roman"/>
        <family val="1"/>
      </rPr>
      <t>(ik: kardiorespiratorikus betegségek)</t>
    </r>
  </si>
  <si>
    <r>
      <t>Fizioterápia II.</t>
    </r>
    <r>
      <rPr>
        <sz val="8"/>
        <rFont val="Times New Roman"/>
        <family val="1"/>
      </rPr>
      <t xml:space="preserve"> (ik: kardiorespiratorikus betegségek fizioterápia, kardiovaskuláris fizioterápia)</t>
    </r>
  </si>
  <si>
    <r>
      <t>Diagnosztikai képalkotás I.</t>
    </r>
    <r>
      <rPr>
        <sz val="8"/>
        <rFont val="Times New Roman"/>
        <family val="1"/>
      </rPr>
      <t xml:space="preserve"> (ik: radiológia és képalkotó eljárások)</t>
    </r>
  </si>
  <si>
    <r>
      <t xml:space="preserve">Demonstrációs gyakorlat II. </t>
    </r>
    <r>
      <rPr>
        <sz val="8"/>
        <rFont val="Times New Roman"/>
        <family val="1"/>
      </rPr>
      <t>(ik: kardiorespiratorikus betegségek fizioterápia)</t>
    </r>
  </si>
  <si>
    <r>
      <t>Neurológia</t>
    </r>
    <r>
      <rPr>
        <sz val="8"/>
        <rFont val="Times New Roman"/>
        <family val="1"/>
      </rPr>
      <t xml:space="preserve"> (ik: neurológiai betegségek)</t>
    </r>
  </si>
  <si>
    <r>
      <t xml:space="preserve">Fizioterápia IV. </t>
    </r>
    <r>
      <rPr>
        <sz val="8"/>
        <rFont val="Times New Roman"/>
        <family val="1"/>
      </rPr>
      <t>(ik: neurológiai-pszichiátriai betegségek fizioterápia, neurológiai fizioterápia)</t>
    </r>
  </si>
  <si>
    <r>
      <t xml:space="preserve">Pszichiátria I. </t>
    </r>
    <r>
      <rPr>
        <sz val="8"/>
        <rFont val="Times New Roman"/>
        <family val="1"/>
      </rPr>
      <t>(ik: pszichiátriai betegségek)</t>
    </r>
  </si>
  <si>
    <r>
      <t>Fizioterápia V.</t>
    </r>
    <r>
      <rPr>
        <sz val="8"/>
        <rFont val="Times New Roman"/>
        <family val="1"/>
      </rPr>
      <t xml:space="preserve"> (ik: neurológiai-pszichiátriai betegségek fizioterápia, pszichiátriai fizioterápia)</t>
    </r>
  </si>
  <si>
    <r>
      <t xml:space="preserve">Fizioterápia VI. </t>
    </r>
    <r>
      <rPr>
        <sz val="8"/>
        <rFont val="Times New Roman"/>
        <family val="1"/>
      </rPr>
      <t>(ik: mozgásszervi betegségek fizioterápia, traumatológiai fizioterápia)</t>
    </r>
  </si>
  <si>
    <r>
      <t xml:space="preserve">Fizioterápia VII. </t>
    </r>
    <r>
      <rPr>
        <sz val="8"/>
        <rFont val="Times New Roman"/>
        <family val="1"/>
      </rPr>
      <t>(ik: mozgásszervi betegségek fizioterápia, sebészeti fizioterápia)</t>
    </r>
  </si>
  <si>
    <r>
      <t xml:space="preserve">Ortopédia I. </t>
    </r>
    <r>
      <rPr>
        <sz val="8"/>
        <rFont val="Times New Roman"/>
        <family val="1"/>
      </rPr>
      <t>(ik: mozgásszervi betegségek)</t>
    </r>
  </si>
  <si>
    <r>
      <t>Fizioterápia VIII.</t>
    </r>
    <r>
      <rPr>
        <sz val="8"/>
        <rFont val="Times New Roman"/>
        <family val="1"/>
      </rPr>
      <t xml:space="preserve"> (ik: mozgásszervi betegségek fizioterápia, ortopédiai fizioterápia)</t>
    </r>
  </si>
  <si>
    <r>
      <t>Demonstrációs gyakorlat III.</t>
    </r>
    <r>
      <rPr>
        <sz val="8"/>
        <rFont val="Times New Roman"/>
        <family val="1"/>
      </rPr>
      <t xml:space="preserve"> (ik: mozgásszervi betegségek fizioterápia, neurológiai-, traumatológiai fizioterápia)</t>
    </r>
  </si>
  <si>
    <r>
      <t>Ortopédia II.</t>
    </r>
    <r>
      <rPr>
        <sz val="8"/>
        <rFont val="Times New Roman"/>
        <family val="1"/>
      </rPr>
      <t xml:space="preserve"> (ik: mozgásszervi betegségek)</t>
    </r>
  </si>
  <si>
    <r>
      <t xml:space="preserve">Fizioterápia IX. </t>
    </r>
    <r>
      <rPr>
        <sz val="8"/>
        <rFont val="Times New Roman"/>
        <family val="1"/>
      </rPr>
      <t>(ik: mozgásszervi betegségek fizioterápia, ortopédiai fizioterápia)</t>
    </r>
  </si>
  <si>
    <r>
      <t xml:space="preserve">Gerontológia II. </t>
    </r>
    <r>
      <rPr>
        <sz val="8"/>
        <rFont val="Times New Roman"/>
        <family val="1"/>
      </rPr>
      <t>(ik: mozgásszervi betegségek, geriátriai fizioterápia)</t>
    </r>
  </si>
  <si>
    <r>
      <t xml:space="preserve">Reumatológia </t>
    </r>
    <r>
      <rPr>
        <sz val="8"/>
        <rFont val="Times New Roman"/>
        <family val="1"/>
      </rPr>
      <t>(ik: mozgásszervi betegségek)</t>
    </r>
  </si>
  <si>
    <r>
      <t xml:space="preserve">Fizioterápia X. </t>
    </r>
    <r>
      <rPr>
        <sz val="8"/>
        <rFont val="Times New Roman"/>
        <family val="1"/>
      </rPr>
      <t>(ik: mozgásszervi betegségek fizioterápia, reumatológiai fizioterápia)</t>
    </r>
  </si>
  <si>
    <r>
      <t>Csecsemő-gyermekgyógyászat I.</t>
    </r>
    <r>
      <rPr>
        <sz val="8"/>
        <rFont val="Times New Roman"/>
        <family val="1"/>
      </rPr>
      <t xml:space="preserve"> (ik: csecsemő-gyermekgyógyászati)</t>
    </r>
  </si>
  <si>
    <r>
      <t xml:space="preserve">Fizioterápia XI. </t>
    </r>
    <r>
      <rPr>
        <sz val="8"/>
        <rFont val="Times New Roman"/>
        <family val="1"/>
      </rPr>
      <t>(ik: csecsemő-gyermekgyógyászati fizioterápia)</t>
    </r>
  </si>
  <si>
    <r>
      <t xml:space="preserve">Fizioterápia XII. </t>
    </r>
    <r>
      <rPr>
        <sz val="8"/>
        <rFont val="Times New Roman"/>
        <family val="1"/>
      </rPr>
      <t>(ik: szülészet-nőgyógyászati fizioterápia)</t>
    </r>
  </si>
  <si>
    <r>
      <t xml:space="preserve">Rehabilitáció I. </t>
    </r>
    <r>
      <rPr>
        <sz val="8"/>
        <rFont val="Times New Roman"/>
        <family val="1"/>
      </rPr>
      <t>(ik: rehabilitáció)</t>
    </r>
  </si>
  <si>
    <r>
      <t xml:space="preserve">Rehabilitáció II. </t>
    </r>
    <r>
      <rPr>
        <sz val="8"/>
        <rFont val="Times New Roman"/>
        <family val="1"/>
      </rPr>
      <t>(ik: technikai rehabilitáció)</t>
    </r>
  </si>
  <si>
    <r>
      <t xml:space="preserve">Mozgás és masszázsterápiák I. </t>
    </r>
    <r>
      <rPr>
        <sz val="8"/>
        <rFont val="Times New Roman"/>
        <family val="1"/>
      </rPr>
      <t>(ik: elektrodiagnosztika, EBHKT)</t>
    </r>
  </si>
  <si>
    <r>
      <t xml:space="preserve">Mozgás és masszázsterápiák II. </t>
    </r>
    <r>
      <rPr>
        <sz val="8"/>
        <rFont val="Times New Roman"/>
        <family val="1"/>
      </rPr>
      <t>(ik: manuális technikák)</t>
    </r>
  </si>
  <si>
    <r>
      <t xml:space="preserve">Mozgás és masszázsterápiák IV. </t>
    </r>
    <r>
      <rPr>
        <sz val="8"/>
        <rFont val="Times New Roman"/>
        <family val="1"/>
      </rPr>
      <t>(ik: manuálterápia)</t>
    </r>
  </si>
  <si>
    <r>
      <t xml:space="preserve">Mozgás és masszázsterápiák V. </t>
    </r>
    <r>
      <rPr>
        <sz val="8"/>
        <rFont val="Times New Roman"/>
        <family val="1"/>
      </rPr>
      <t>(ik: neurológiai-pszichiátriai betegségek fizioterápia)</t>
    </r>
  </si>
  <si>
    <r>
      <t xml:space="preserve">Sportorvostan </t>
    </r>
    <r>
      <rPr>
        <sz val="8"/>
        <rFont val="Times New Roman"/>
        <family val="1"/>
      </rPr>
      <t>(ik: mozgásszervi betegségek fizioterápiája, sportorvostan)</t>
    </r>
  </si>
  <si>
    <r>
      <t xml:space="preserve">Mozgás és masszázsterápiák III. </t>
    </r>
    <r>
      <rPr>
        <sz val="8"/>
        <rFont val="Times New Roman"/>
        <family val="1"/>
      </rPr>
      <t>(ik: manuális technikák, massage)</t>
    </r>
  </si>
  <si>
    <t>Féléves átlag heti tanóraszám (féléves összes tanóraszám/oktatási hetek számával {nappali munkarend 13})</t>
  </si>
  <si>
    <r>
      <t>Komplex mozgásszervi klinikai ismeretek</t>
    </r>
    <r>
      <rPr>
        <sz val="8"/>
        <rFont val="Times New Roman"/>
        <family val="1"/>
      </rPr>
      <t xml:space="preserve"> (ik: klinikai mozgásszervi ismeretek)</t>
    </r>
  </si>
  <si>
    <r>
      <t xml:space="preserve">Edzéselmélet-terhelésélettan I. </t>
    </r>
    <r>
      <rPr>
        <sz val="8"/>
        <rFont val="Times New Roman"/>
        <family val="1"/>
      </rPr>
      <t>(ik: edzéselmélet, terhelésélettan)</t>
    </r>
  </si>
  <si>
    <r>
      <t xml:space="preserve">Biofizikai, biomechanikai és műszaki ismeretek I. </t>
    </r>
    <r>
      <rPr>
        <sz val="8"/>
        <rFont val="Times New Roman"/>
        <family val="1"/>
      </rPr>
      <t>(ik: biofizika, egészségügyi műszaki alapismeretek)</t>
    </r>
  </si>
  <si>
    <r>
      <t>Biofizikai, biomechanikai és műszaki ismeretek II.</t>
    </r>
    <r>
      <rPr>
        <sz val="8"/>
        <rFont val="Times New Roman"/>
        <family val="1"/>
      </rPr>
      <t xml:space="preserve"> (ik: biomechanika)</t>
    </r>
  </si>
  <si>
    <t>differenciált szakmai tantárgy</t>
  </si>
  <si>
    <t>szakmai törzstantárgy</t>
  </si>
  <si>
    <t>alapozó</t>
  </si>
  <si>
    <r>
      <t>Jogi ismeretek I.</t>
    </r>
    <r>
      <rPr>
        <sz val="8"/>
        <rFont val="Times New Roman"/>
        <family val="1"/>
      </rPr>
      <t xml:space="preserve"> (ik: egészségügyi jogi ismeretek)</t>
    </r>
  </si>
  <si>
    <r>
      <t xml:space="preserve">Anatómia I. </t>
    </r>
    <r>
      <rPr>
        <sz val="8"/>
        <rFont val="Times New Roman"/>
        <family val="1"/>
      </rPr>
      <t>(ik: anatómia)</t>
    </r>
  </si>
  <si>
    <r>
      <t>Élettan, kórélettan I.</t>
    </r>
    <r>
      <rPr>
        <sz val="8"/>
        <rFont val="Times New Roman"/>
        <family val="1"/>
      </rPr>
      <t xml:space="preserve"> (ik: élettan-kórélettan)</t>
    </r>
  </si>
  <si>
    <r>
      <t xml:space="preserve">Anatómia II. </t>
    </r>
    <r>
      <rPr>
        <sz val="8"/>
        <rFont val="Times New Roman"/>
        <family val="1"/>
      </rPr>
      <t>(ik: anatómia)</t>
    </r>
  </si>
  <si>
    <r>
      <t xml:space="preserve">Élettan, kórélettan II. </t>
    </r>
    <r>
      <rPr>
        <sz val="8"/>
        <rFont val="Times New Roman"/>
        <family val="1"/>
      </rPr>
      <t>(ik: élettan-kórélettan)</t>
    </r>
  </si>
  <si>
    <r>
      <t xml:space="preserve">Filozófia </t>
    </r>
    <r>
      <rPr>
        <sz val="8"/>
        <rFont val="Times New Roman"/>
        <family val="1"/>
      </rPr>
      <t>(ik: filozófia és etika)</t>
    </r>
  </si>
  <si>
    <r>
      <t xml:space="preserve">Szociálpolitika I. </t>
    </r>
    <r>
      <rPr>
        <sz val="8"/>
        <rFont val="Times New Roman"/>
        <family val="1"/>
      </rPr>
      <t>(ik: szociálpolitika)</t>
    </r>
  </si>
  <si>
    <r>
      <t xml:space="preserve">Alkalmazott menedzsment I. </t>
    </r>
    <r>
      <rPr>
        <sz val="8"/>
        <rFont val="Times New Roman"/>
        <family val="1"/>
      </rPr>
      <t>(ik: általános egészségügyi gazdasági és menedzsment ismeretek, minőségbiztosítás)</t>
    </r>
  </si>
  <si>
    <t>több alapszakon közös tantárgy</t>
  </si>
  <si>
    <t>ÁB közös tantárgyak</t>
  </si>
  <si>
    <r>
      <t xml:space="preserve">Első integrált szigorlat </t>
    </r>
    <r>
      <rPr>
        <sz val="8"/>
        <rFont val="Times New Roman"/>
        <family val="1"/>
      </rPr>
      <t>(Mozgástani alapismeretek I.-II., Mozgások funkcionális elemzése, vizsgálata I.-II.)</t>
    </r>
  </si>
  <si>
    <r>
      <t xml:space="preserve">Második integrált szigorlat </t>
    </r>
    <r>
      <rPr>
        <sz val="8"/>
        <rFont val="Times New Roman"/>
        <family val="1"/>
      </rPr>
      <t>(Fizioterápia VI.-VIII.-IX.-X.)</t>
    </r>
  </si>
  <si>
    <t>I.*</t>
  </si>
  <si>
    <t>*A PTE Egészségtudományi Karon a Képzési és Kimeneti Követelményeknek megfelelően az angol illetve német szaknyelvi oktatás a 3/2008-as számú Dékáni Utasítás szerint történik.</t>
  </si>
  <si>
    <r>
      <t xml:space="preserve">Rehabilitáció VI. </t>
    </r>
    <r>
      <rPr>
        <sz val="8"/>
        <rFont val="Times New Roman"/>
        <family val="1"/>
      </rPr>
      <t>(ik: rehabilitáció, csecsemő-gyermekgyógyászati fizioterápia, fejlődésneurológia)</t>
    </r>
  </si>
  <si>
    <r>
      <t xml:space="preserve">Rehabilitáció VII. </t>
    </r>
    <r>
      <rPr>
        <sz val="8"/>
        <rFont val="Times New Roman"/>
        <family val="1"/>
      </rPr>
      <t>(ik: rehabilitáció, kardiológiai fizioterápia)</t>
    </r>
  </si>
  <si>
    <r>
      <t xml:space="preserve">Rehabiltáció VIII. </t>
    </r>
    <r>
      <rPr>
        <sz val="8"/>
        <rFont val="Times New Roman"/>
        <family val="1"/>
      </rPr>
      <t>(ik: rehabilitáció, pulmonológiai fizioterápia)</t>
    </r>
  </si>
  <si>
    <r>
      <t>Fizioterápia I.</t>
    </r>
    <r>
      <rPr>
        <sz val="8"/>
        <rFont val="Times New Roman"/>
        <family val="1"/>
      </rPr>
      <t xml:space="preserve"> (ik: általános fizioterápia ismeretek, fizioterápia története)</t>
    </r>
  </si>
  <si>
    <r>
      <t xml:space="preserve">Pedagógia I. </t>
    </r>
    <r>
      <rPr>
        <sz val="8"/>
        <rFont val="Times New Roman"/>
        <family val="1"/>
      </rPr>
      <t>(ik: pedagógia)</t>
    </r>
  </si>
  <si>
    <r>
      <t xml:space="preserve">Egészségszociológia II. </t>
    </r>
    <r>
      <rPr>
        <sz val="8"/>
        <rFont val="Times New Roman"/>
        <family val="1"/>
      </rPr>
      <t>(ik: egészségszociológia)</t>
    </r>
  </si>
  <si>
    <r>
      <t>Munkavédelem-Tűzvédelem</t>
    </r>
    <r>
      <rPr>
        <sz val="8"/>
        <rFont val="Times New Roman"/>
        <family val="1"/>
      </rPr>
      <t xml:space="preserve"> (ik: munkavédelem és tűzvédelem)</t>
    </r>
  </si>
  <si>
    <r>
      <t>Egészségtudomány története I.</t>
    </r>
    <r>
      <rPr>
        <sz val="8"/>
        <rFont val="Times New Roman"/>
        <family val="1"/>
      </rPr>
      <t xml:space="preserve"> (ik: betegápolás története)</t>
    </r>
  </si>
  <si>
    <r>
      <t>Alapozó mozgástudatosítás</t>
    </r>
    <r>
      <rPr>
        <sz val="8"/>
        <rFont val="Times New Roman"/>
        <family val="1"/>
      </rPr>
      <t xml:space="preserve"> (ik: alapozó mozgástudatosítás)</t>
    </r>
  </si>
  <si>
    <r>
      <t xml:space="preserve">Környezeti rizikótényezők </t>
    </r>
    <r>
      <rPr>
        <sz val="8"/>
        <rFont val="Times New Roman"/>
        <family val="1"/>
      </rPr>
      <t>(ik: környezeti rizikófaktorok)</t>
    </r>
  </si>
  <si>
    <r>
      <t xml:space="preserve">Patológia I. </t>
    </r>
    <r>
      <rPr>
        <sz val="8"/>
        <rFont val="Times New Roman"/>
        <family val="1"/>
      </rPr>
      <t>(ik: patológia)</t>
    </r>
  </si>
  <si>
    <r>
      <t>Mozgástani alapismeretek II.</t>
    </r>
    <r>
      <rPr>
        <sz val="8"/>
        <rFont val="Times New Roman"/>
        <family val="1"/>
      </rPr>
      <t xml:space="preserve"> (ik: mozgástani alapismeretek)</t>
    </r>
  </si>
  <si>
    <r>
      <t xml:space="preserve">Mozgások funkcionális elemzése, vizsgálata II. </t>
    </r>
    <r>
      <rPr>
        <sz val="8"/>
        <rFont val="Times New Roman"/>
        <family val="1"/>
      </rPr>
      <t>(ik: mozgások funkcionális elemzése, vizsgálata)</t>
    </r>
  </si>
  <si>
    <r>
      <t xml:space="preserve">Fizioterápia III. </t>
    </r>
    <r>
      <rPr>
        <sz val="8"/>
        <rFont val="Times New Roman"/>
        <family val="1"/>
      </rPr>
      <t>(ik: pulmonológiai fizioterápia)</t>
    </r>
  </si>
  <si>
    <r>
      <t xml:space="preserve">Kutatásmódszertani és biostatisztikai ismeretek II. </t>
    </r>
    <r>
      <rPr>
        <sz val="8"/>
        <rFont val="Times New Roman"/>
        <family val="1"/>
      </rPr>
      <t>(ik: kutatásmódszertani és biostatisztikai ismeretek)</t>
    </r>
  </si>
  <si>
    <r>
      <t xml:space="preserve">Fejlődésneurológia </t>
    </r>
    <r>
      <rPr>
        <sz val="8"/>
        <rFont val="Times New Roman"/>
        <family val="1"/>
      </rPr>
      <t>(ik: fejlődésneurológia, csecsemő-gyermekgyógyászati fizioterápia)</t>
    </r>
  </si>
  <si>
    <r>
      <t xml:space="preserve">Demonstrációs gyakorlat IV. </t>
    </r>
    <r>
      <rPr>
        <sz val="8"/>
        <rFont val="Times New Roman"/>
        <family val="1"/>
      </rPr>
      <t>(ik: szülészet-nőgyógyászati fizioterápia, ortopédiai fizioterápia)</t>
    </r>
  </si>
  <si>
    <r>
      <t>Anatómia III.</t>
    </r>
    <r>
      <rPr>
        <sz val="8"/>
        <rFont val="Times New Roman"/>
        <family val="1"/>
      </rPr>
      <t xml:space="preserve"> (ik: tájanatómia)</t>
    </r>
  </si>
  <si>
    <r>
      <t xml:space="preserve">Sebészet I. </t>
    </r>
    <r>
      <rPr>
        <sz val="8"/>
        <rFont val="Times New Roman"/>
        <family val="1"/>
      </rPr>
      <t>(ik: traumatológia-sebészet)</t>
    </r>
  </si>
  <si>
    <r>
      <t xml:space="preserve">Szülészet-nőgyógyászat I. </t>
    </r>
    <r>
      <rPr>
        <sz val="8"/>
        <rFont val="Times New Roman"/>
        <family val="1"/>
      </rPr>
      <t>(ik: szülészet-nőgyógyászat)</t>
    </r>
  </si>
  <si>
    <r>
      <t xml:space="preserve">Mozgások funkcionális elemzése, vizsgálata I. </t>
    </r>
    <r>
      <rPr>
        <sz val="8"/>
        <rFont val="Times New Roman"/>
        <family val="1"/>
      </rPr>
      <t>(ik: mozgások funkcionális elemzése, vizsgálata)</t>
    </r>
  </si>
  <si>
    <r>
      <t>Rehabilitáció III.</t>
    </r>
    <r>
      <rPr>
        <sz val="8"/>
        <rFont val="Times New Roman"/>
        <family val="1"/>
      </rPr>
      <t xml:space="preserve"> (ik: rehabilitáció, ortopédiai fizioterápia, traumatológiai fizioterápia, reumatológiai fizioterápia)</t>
    </r>
  </si>
  <si>
    <r>
      <t>Rehabilitáció IV.</t>
    </r>
    <r>
      <rPr>
        <sz val="8"/>
        <rFont val="Times New Roman"/>
        <family val="1"/>
      </rPr>
      <t xml:space="preserve"> (ik: rehabilitáció, ortopédiai fizioterápia, traumatológiai fizioterápia, reumatológiai fizioterápia)</t>
    </r>
  </si>
  <si>
    <r>
      <t xml:space="preserve">Rehabilitáció V. </t>
    </r>
    <r>
      <rPr>
        <sz val="8"/>
        <rFont val="Times New Roman"/>
        <family val="1"/>
      </rPr>
      <t>(ik: rehabilitáció, Bobath-módszer, neurológiai fizioterápia)</t>
    </r>
  </si>
  <si>
    <t>Anatómia III. (ik: tájanatómia gyakorlat)</t>
  </si>
  <si>
    <t>AB14GYAN0101</t>
  </si>
  <si>
    <t>AB14GYAN0201</t>
  </si>
  <si>
    <t>AB14GYAN0202</t>
  </si>
  <si>
    <t>AB14GYAN0701</t>
  </si>
  <si>
    <t>AB14GYAN1001</t>
  </si>
  <si>
    <t>AB14GYAN1101</t>
  </si>
  <si>
    <t>AB14GYAN1201</t>
  </si>
  <si>
    <t>AB14GYAN1301</t>
  </si>
  <si>
    <t>AB14GYAN0301</t>
  </si>
  <si>
    <t>AB14GYAN0401</t>
  </si>
  <si>
    <t>AB14GYAN0501</t>
  </si>
  <si>
    <t>AB14GYAN0601</t>
  </si>
  <si>
    <t>AB14GYAN0801</t>
  </si>
  <si>
    <t>AB14GYAN0901</t>
  </si>
  <si>
    <t>AB14GYSZN0101</t>
  </si>
  <si>
    <t>AB14GYSZN0201</t>
  </si>
  <si>
    <t>AB14GYSZN0301</t>
  </si>
  <si>
    <t>AB14GYSZN0401</t>
  </si>
  <si>
    <t>AB14GYSZN0601</t>
  </si>
  <si>
    <t>AB14GYSZN0701</t>
  </si>
  <si>
    <t>AB14GYSZN0801</t>
  </si>
  <si>
    <t>AB14GYSZN0802</t>
  </si>
  <si>
    <t>AB14GYSZN0901</t>
  </si>
  <si>
    <t>AB14GYSZN1401</t>
  </si>
  <si>
    <t>AB14GYSZN1501</t>
  </si>
  <si>
    <t>AB14GYSZN1601</t>
  </si>
  <si>
    <t>AB14GYSZN1701</t>
  </si>
  <si>
    <t>AB14GYSZN1801</t>
  </si>
  <si>
    <t>AB14GYSZN1901</t>
  </si>
  <si>
    <t>AB14GYSZN2601</t>
  </si>
  <si>
    <t>AB14GYSZN2701</t>
  </si>
  <si>
    <t>AB14GYSZN2801</t>
  </si>
  <si>
    <t>AB14GYSZN0501</t>
  </si>
  <si>
    <t>AB14GYSZN1001</t>
  </si>
  <si>
    <t>AB14GYSZN1101</t>
  </si>
  <si>
    <t>AB14GYSZN1201</t>
  </si>
  <si>
    <t>AB14GYSZN1301</t>
  </si>
  <si>
    <t>AB14GYSZN2001</t>
  </si>
  <si>
    <t>AB14GYSZN2101</t>
  </si>
  <si>
    <t>AB14GYSZN2201</t>
  </si>
  <si>
    <t>AB14GYSZN2301</t>
  </si>
  <si>
    <t>AB14GYSZN2401</t>
  </si>
  <si>
    <t>AB14GYSZN2501</t>
  </si>
  <si>
    <t>AB14GYSZN2502</t>
  </si>
  <si>
    <t>AB14GYVN0101</t>
  </si>
  <si>
    <t>AB14GYVN0201</t>
  </si>
  <si>
    <t>AB14GYVN0301</t>
  </si>
  <si>
    <t>AB14GYVN0401</t>
  </si>
  <si>
    <t>AB14GYVN0501</t>
  </si>
  <si>
    <t>AB14GYVN0502</t>
  </si>
  <si>
    <t>AB14GYVN0601</t>
  </si>
  <si>
    <t>AB14GYVN0701</t>
  </si>
  <si>
    <t>AB14GYDN0201</t>
  </si>
  <si>
    <t>AB14GYDN0301</t>
  </si>
  <si>
    <t>AB14GYDN0302</t>
  </si>
  <si>
    <t>AB14GYDN0303</t>
  </si>
  <si>
    <t>AB14GYDN0304</t>
  </si>
  <si>
    <t>AB14GYDN0401</t>
  </si>
  <si>
    <t>AB14GYDN0701</t>
  </si>
  <si>
    <t>AB14GYDN0801</t>
  </si>
  <si>
    <t>AB14GYDN0802</t>
  </si>
  <si>
    <t>AB14GYDN0803</t>
  </si>
  <si>
    <t>AB14GYDN0901</t>
  </si>
  <si>
    <t>AB14GYDN1001</t>
  </si>
  <si>
    <t>AB14GYDN1002</t>
  </si>
  <si>
    <t>AB14GYDN1003</t>
  </si>
  <si>
    <t>AB14GYDN1101</t>
  </si>
  <si>
    <t>AB14GYDN1102</t>
  </si>
  <si>
    <t>AB14GYDN1103</t>
  </si>
  <si>
    <t>AB14GYDN1201</t>
  </si>
  <si>
    <t>AB14GYDN1401</t>
  </si>
  <si>
    <t>AB14GYDN1601</t>
  </si>
  <si>
    <t>AB14GYDN1701</t>
  </si>
  <si>
    <t>AB14GYDN1702</t>
  </si>
  <si>
    <t>AB14GYDN1703</t>
  </si>
  <si>
    <t>AB14GYDN1801</t>
  </si>
  <si>
    <t>AB14GYDN1901</t>
  </si>
  <si>
    <t>AB14GYDN1902</t>
  </si>
  <si>
    <t>AB14GYDN2001</t>
  </si>
  <si>
    <t>AB14GYDN2101</t>
  </si>
  <si>
    <t>AB14GYDN2102</t>
  </si>
  <si>
    <t>AB14GYDN2103</t>
  </si>
  <si>
    <t>AB14GYDN2201</t>
  </si>
  <si>
    <t>AB14GYDN2202</t>
  </si>
  <si>
    <t>AB14GYDN2301</t>
  </si>
  <si>
    <t>AB14GYDN2401</t>
  </si>
  <si>
    <t>AB14GYDN2402</t>
  </si>
  <si>
    <t>AB14GYDN2403</t>
  </si>
  <si>
    <t>AB14GYDN2501</t>
  </si>
  <si>
    <t>AB14GYDN2701</t>
  </si>
  <si>
    <t>AB14GYDN2801</t>
  </si>
  <si>
    <t>AB14GYDN2802</t>
  </si>
  <si>
    <t>AB14GYDN2901</t>
  </si>
  <si>
    <t>AB14GYDN2902</t>
  </si>
  <si>
    <t>AB14GYDN2903</t>
  </si>
  <si>
    <t>AB14GYDN3001</t>
  </si>
  <si>
    <t>AB14GYDN3101</t>
  </si>
  <si>
    <t>AB14GYDN3102</t>
  </si>
  <si>
    <t>AB14GYDN3103</t>
  </si>
  <si>
    <t>AB14GYDN3201</t>
  </si>
  <si>
    <t>AB14GYDN3301</t>
  </si>
  <si>
    <t>AB14GYDN3302</t>
  </si>
  <si>
    <t>AB14GYDN3303</t>
  </si>
  <si>
    <t>AB14GYDN3401</t>
  </si>
  <si>
    <t>AB14GYDN3501</t>
  </si>
  <si>
    <t>AB14GYDN3502</t>
  </si>
  <si>
    <t>AB14GYDN3601</t>
  </si>
  <si>
    <t>AB14GYDN4001</t>
  </si>
  <si>
    <t>AB14GYDN4101</t>
  </si>
  <si>
    <t>AB14GYDN4201</t>
  </si>
  <si>
    <t>AB14GYDN4301</t>
  </si>
  <si>
    <t>AB14GYDN4401</t>
  </si>
  <si>
    <t>AB14GYDN4501</t>
  </si>
  <si>
    <t>AB14GYDN0101</t>
  </si>
  <si>
    <t>AB14GYDN0501</t>
  </si>
  <si>
    <t>AB14GYDN0502</t>
  </si>
  <si>
    <t>AB14GYDN0503</t>
  </si>
  <si>
    <t>AB14GYDN0601</t>
  </si>
  <si>
    <t>AB14GYDN1301</t>
  </si>
  <si>
    <t>AB14GYDN1501</t>
  </si>
  <si>
    <t>AB14GYDN1502</t>
  </si>
  <si>
    <t>AB14GYDN2601</t>
  </si>
  <si>
    <t>AB14GYDN2602</t>
  </si>
  <si>
    <t>AB14GYDN3701</t>
  </si>
  <si>
    <t>AB14GYDN3702</t>
  </si>
  <si>
    <t>AB14GYDN3801</t>
  </si>
  <si>
    <t>AB14GYDN3901</t>
  </si>
  <si>
    <t>AB14GYDN3902</t>
  </si>
  <si>
    <t>Egészségszociológia I. (ik: szociológia)</t>
  </si>
  <si>
    <t xml:space="preserve">Elsősegélynyújtás I. (ik: oxiológia-elsősegélynyújtás, toxikológia előadás) </t>
  </si>
  <si>
    <t xml:space="preserve">Elsősegélynyújtás I. (ik: oxiológia-elsősegélynyújtás, toxikológia gyakorlat) </t>
  </si>
  <si>
    <t>Biológia I. (ik: biológia)</t>
  </si>
  <si>
    <t>Kémia, biokémia I. (ik: biokémia)</t>
  </si>
  <si>
    <t>Anatómia I. (ik: anatómia)</t>
  </si>
  <si>
    <t>Élettan, kórélettan I. (ik: élettan-kórélettan)</t>
  </si>
  <si>
    <t>Egészségnevelés-egészségfejlesztés I. (ik: egészségfejlesztés-egészségnevelés)</t>
  </si>
  <si>
    <t>Anatómia II. (ik: anatómia)</t>
  </si>
  <si>
    <t>Élettan, kórélettan II. (ik: élettan-kórélettan)</t>
  </si>
  <si>
    <t>Ápolástan I. (ik: általános ápolástani ismeretek)</t>
  </si>
  <si>
    <t>Ápolástan I. (ik: általános ápolástani ismeretek gyakorlat)</t>
  </si>
  <si>
    <t>Egészségpszichológia I. (ik: személyiséglélektan, szociálpszichológia, beteg ember lélektana, életkorok pszichológiája)</t>
  </si>
  <si>
    <t>Filozófia (ik: filozófia és etika)</t>
  </si>
  <si>
    <t>Szociálpolitika I. (ik: szociálpolitika)</t>
  </si>
  <si>
    <t>Alkalmazott menedzsment I. (ik: általános egészségügyi gazdasági és menedzsment ismeretek, minőségbiztosítás)</t>
  </si>
  <si>
    <t>Népegészségtan (ik: népegészségtan)</t>
  </si>
  <si>
    <t>Addiktológia I. (ik: addiktológia)</t>
  </si>
  <si>
    <t>Élettan, kórélettan III. (ik: élettan-kórélettan)</t>
  </si>
  <si>
    <t>Fizioterápia I. (ik: általános fizioterápia ismeretek,  fizioterápia története)</t>
  </si>
  <si>
    <t>Gerontológia I. (ik: gerontológia)</t>
  </si>
  <si>
    <t>Gyógyszertan I. (ik: gyógyszertan)</t>
  </si>
  <si>
    <t>Közegészségtan-járványtan I. (ik: közegészségtan-járványtan)</t>
  </si>
  <si>
    <t>Edzéselmélet-terhelésélettan I. (ik: edzéselmélet, terhelésélettan)</t>
  </si>
  <si>
    <t>Gyógyszertan II. (ik: kiegészítő gyógyszertan)</t>
  </si>
  <si>
    <t>Klinikai neurofiziológia (ik: klinikai neurofiziológia)</t>
  </si>
  <si>
    <t>Mozgástani alapismeretek I. (ik: fizioterápiai alapismeretek)</t>
  </si>
  <si>
    <t>Mozgások funkcionális elemzése, vizsgálata I. (ik: mozgások funkcionális elemzése)</t>
  </si>
  <si>
    <t>Mozgások funkcionális elemzése, vizsgálata I. (ik: mozgások funkcionális vizsgálata)</t>
  </si>
  <si>
    <t>Mozgások funkcionális elemzése, vizsgálata I. (ik: mozgások funkcionális vizsgálata gyakorlat)</t>
  </si>
  <si>
    <t>Mozgások funkcionális elemzése, vizsgálata I. (ik: mozgások funkcionális vizsgálata területi gyakorlat)</t>
  </si>
  <si>
    <t>Demonstrációs gyakorlat I. (ik: mozgásszervi betegségek fizioterápia, EBHKT)</t>
  </si>
  <si>
    <t>Mozgástani alapismeretek II. (ik: mozgástani alapismeretek)</t>
  </si>
  <si>
    <t>Mozgások funkcionális elemzése, vizsgálata II. (ik: mozgások funkcionális elemzése)</t>
  </si>
  <si>
    <t>Mozgások funkcionális elemzése, vizsgálata II. (ik: mozgások funkcionális vizsgálata)</t>
  </si>
  <si>
    <t>Mozgások funkcionális elemzése, vizsgálata II. (ik: mozgások funkcionális vizsgálata területi gyakorlat)</t>
  </si>
  <si>
    <t>Belgyógyászat I. (ik: kardiorespiratorikus betegségek)</t>
  </si>
  <si>
    <t>Fizioterápia II. (ik: kardiorespiratorikus betegségek fizioterápia, kardiovaskuláris fizioterápia)</t>
  </si>
  <si>
    <t>Fizioterápia II. (ik: kardiorespiratorikus betegségek fizioterápia,  kardiovaskuláris fizioterápia gyakorlat)</t>
  </si>
  <si>
    <t>Fizioterápia II. (ik: kardiorespiratorikus betegségek fizioterápia,  kardiovaskuláris fizioterápia területi gyakorlat)</t>
  </si>
  <si>
    <t>Fizioterápia III. (ik: pulmonológiai fizioterápia)</t>
  </si>
  <si>
    <t>Fizioterápia III. (ik: pulmonológiai fizioterápia gyakorlat)</t>
  </si>
  <si>
    <t>Fizioterápia III. (ik: pulmonológiai fizioterápia területi gyakorlat)</t>
  </si>
  <si>
    <t>Diagnosztikai képalkotás I. (ik: radiológia és képalkotó eljárások)</t>
  </si>
  <si>
    <t>Demonstrációs gyakorlat II. (ik: kardiorespiratorikus betegségek fizioterápia)</t>
  </si>
  <si>
    <t>Neurológia (ik: neurológiai betegségek)</t>
  </si>
  <si>
    <t>Fizioterápia IV. (ik: neurológiai-pszichiátriai betegségek fizioterápia, neurológiai fizioterápia)</t>
  </si>
  <si>
    <t>Fizioterápia IV. (ik: neurológiai-pszichiátriai betegségek fizioterápia, neurológiai fizioterápia gyakorlat)</t>
  </si>
  <si>
    <t>Fizioterápia IV. (ik: neurológiai-pszichiátriai betegségek fiziot, neurológiai fiziot  területi gyakorlat)</t>
  </si>
  <si>
    <t>Pszichiátria I. (ik: pszichiátriai betegségek)</t>
  </si>
  <si>
    <t>Fizioterápia V. (ik: neurológiai-pszichiátriai betegségek fizioterápia, pszichiátriai fizioterápia)</t>
  </si>
  <si>
    <t>Fizioterápia V. (ik: neurológiai-pszichiátriai betegségek fizioterápia, pszichiátriai fizioterápia gyakorlat)</t>
  </si>
  <si>
    <t>Sebészet I. (ik: traumatológia-sebészet)</t>
  </si>
  <si>
    <t>Fizioterápia VI. (ik: mozgásszervi betegségek fizioterápia, traumatológiai fizioterápia)</t>
  </si>
  <si>
    <t>Fizioterápia VI. (ik: mozgásszervi betegségek fizioterápia, traumatológiai fizioterápia gyakorlat)</t>
  </si>
  <si>
    <t>Fizioterápia VI. (ik: mozgásszervi betegségek fizioterápia, traumatológiai fizioterápia területi gyakorlat)</t>
  </si>
  <si>
    <t>Fizioterápia VII. (ik: mozgásszervi betegségek fizioterápia, sebészeti fizioterápia)</t>
  </si>
  <si>
    <t>Fizioterápia VII. (ik: mozgásszervi betegségek fizioterápia, sebészeti fizioterápia gyakorlat)</t>
  </si>
  <si>
    <t>Ortopédia I. (ik: mozgásszervi betegségek)</t>
  </si>
  <si>
    <t>Fizioterápia VIII. (ik: mozgásszervi betegségek fizioterápia, ortopédiai fizioterápia)</t>
  </si>
  <si>
    <t>Fizioterápia VIII. (ik: mozgásszervi betegségek fizioterápia, ortopédiai fizioterápia gyakorlat)</t>
  </si>
  <si>
    <t>Fizioterápia VIII. (ik: mozgásszervi betegségek fizioter, ortopédiai fizioter területi gyakorlat)</t>
  </si>
  <si>
    <t>Demonstrációs gyakorlat III. (ik: mozgásszervi betegségek fizioterápia, neurológiai-, traumatológiai fizioterápia)</t>
  </si>
  <si>
    <t>Ortopédia II. (ik: mozgásszervi betegségek)</t>
  </si>
  <si>
    <t>Fizioterápia IX. (ik: mozgásszervi betegségek fizioterápia, ortopédiai fizioterápia)</t>
  </si>
  <si>
    <t>Fizioterápia IX. (ik: mozgásszervi betegségek fizioterápia, ortopédiai fizioterápia gyakorlat)</t>
  </si>
  <si>
    <t>Gerontológia II. (ik: mozgásszervi betegségek, geriátria)</t>
  </si>
  <si>
    <t>Gerontológia II. (ik: mozgásszervi betegségek, geriátriai fizioterápia)</t>
  </si>
  <si>
    <t>Gerontológia II. (ik: mozgásszervi betegségek, geriátriai fizioterápia gyakorlat)</t>
  </si>
  <si>
    <t>Reumatológia (ik: mozgásszervi betegségek)</t>
  </si>
  <si>
    <t>Fizioterápia X. (ik: mozgásszervi betegségek fizioterápia, reumatológiai fizioterápia)</t>
  </si>
  <si>
    <t>Fizioterápia X. (ik: mozgásszervi betegségek fizioterápia, reumatológiai fizioterápia gyakorlat)</t>
  </si>
  <si>
    <t>Fizioterápia X. (ik: mozgásszervi betegségek fizioterápia, reumatológiai fizioterápia területi gyakorlat)</t>
  </si>
  <si>
    <t>Csecsemő-gyermekgyógyászat I. (ik: csecsemő-gyermekgyógyászati)</t>
  </si>
  <si>
    <t>Fizioterápia XI. (ik: csecsemő-gyermekgyógyászati fizioterápia)</t>
  </si>
  <si>
    <t>Fizioterápia XI. (ik: csecsemő-gyermekgyógyászati fizioterápia gyakorlat)</t>
  </si>
  <si>
    <t>Fizioterápia XI. (ik: csecsemő-gyermekgyógyászati fizioterápia területi gyakorlat)</t>
  </si>
  <si>
    <t>Szülészet-nőgyógyászat I. (ik: szülészet-nőgyógyászat)</t>
  </si>
  <si>
    <t>Fizioterápia XII. (ik: szülészet-nőgyógyászati fizioterápia)</t>
  </si>
  <si>
    <t>Fizioterápia XII. (ik: szülészet-nőgyógyászati fizioterápia gyakorlat)</t>
  </si>
  <si>
    <t>Demonstrációs gyakorlat IV. (ik: szülészet-nőgyógyászati fizioterápia, ortopédiai fizioterápia)</t>
  </si>
  <si>
    <t>Rehabilitáció III. (ik: rehabilitáció, ortopédiai fizioterápia, traumatológiai fizioterápia, reumatológiai fizioterápia)</t>
  </si>
  <si>
    <t>Rehabilitáció IV. (ik: rehabilitáció, ortopédiai fizioterápia, traumatológiai fizioterápia, reumatológiai fizioterápia)</t>
  </si>
  <si>
    <t>Rehabilitáció V. (ik: rehabilitáció, Bobath-módszer, neurológiai fizioterápia)</t>
  </si>
  <si>
    <t>Rehabilitáció VI. (ik: rehabilitáció, csecsemő-gyermekgyógyászati fizioterápia, fejlődésneurológia)</t>
  </si>
  <si>
    <t>Rehabilitáció VII. (ik: rehabilitáció, kardiológiai fizioterápia)</t>
  </si>
  <si>
    <t>Rehabiltáció VIII. (ik: rehabilitáció, pulmonológiai fizioterápia)</t>
  </si>
  <si>
    <t>Egészségügyi informatika I. (ik: egészségügyi informatika)</t>
  </si>
  <si>
    <t>Egészségügyi latin I. (ik: orvosi latin)</t>
  </si>
  <si>
    <t>Biofizikai, biomechanikai és műszaki ismeretek I. (ik: biofizika, egészségügyi műszaki alapismeretek)</t>
  </si>
  <si>
    <t>Jogi ismeretek I. (ik: egészségügyi jogi ismeretek)</t>
  </si>
  <si>
    <t>Pedagógia I. (ik: pedagógia)</t>
  </si>
  <si>
    <t>Egészségügyi latin II. (ik: orvosi latin)</t>
  </si>
  <si>
    <t>Egészségügyi informatika II. (ik: egészségügyi informatika)</t>
  </si>
  <si>
    <t xml:space="preserve">Kommunikáció és személyiségfejlesztési ismeretek I. (ik: személyiség- és kommunikációfejlesztő csoporttréning) </t>
  </si>
  <si>
    <t>Dietetika I. (ik: általános dietetikai ismeretek)</t>
  </si>
  <si>
    <t>Egészségszociológia II. (ik: egészségszociológia)</t>
  </si>
  <si>
    <t>Etika az egészségtudományokban I. (ik: ápolásetika)</t>
  </si>
  <si>
    <t>Klinikai alapismeretek és propedeutika I. (ik: klinikai alapismeretek és propedeutika)</t>
  </si>
  <si>
    <t>Mikrobiológia I. (ik: mikrobiológia)</t>
  </si>
  <si>
    <t>Patológia I. (ik: patológia)</t>
  </si>
  <si>
    <t>Alapozó mozgástudatosítás (ik: alapozó mozgástudatosítás)</t>
  </si>
  <si>
    <t>Biofizikai, biomechanikai és műszaki ismeretek II. (ik: biomechanika)</t>
  </si>
  <si>
    <t>Anatómia III. (ik: tájanatómia)</t>
  </si>
  <si>
    <t>Kutatásmódszertani és biostatisztikai ismeretek I. (ik: kutatásmódszertani ismeretek)</t>
  </si>
  <si>
    <t>Mozgás és masszázsterápiák I. (ik: elektrodiagnosztika, EBHKT)</t>
  </si>
  <si>
    <t>Mozgás és masszázsterápiák I. (ik: elektrodiagnosztika, EBHKT gyakorlat)</t>
  </si>
  <si>
    <t>Mozgás és masszázsterápiák I. (ik: elektrodiagnosztika EBHKT területi gyakorlat)</t>
  </si>
  <si>
    <t>Mozgás és masszázsterápiák II. (ik: manuális technikák)</t>
  </si>
  <si>
    <t>Mozgás és masszázsterápiák IV. (ik: manuálterápia)</t>
  </si>
  <si>
    <t>Mozgás és masszázsterápiák IV. (ik: manuálterápia gyakorlat)</t>
  </si>
  <si>
    <t>Mozgás és masszázsterápiák V. (ik: neurológiai-pszichiátriai betegségek fizioterápia)</t>
  </si>
  <si>
    <t>Mozgás és masszázsterápiák V. (ik: neurológiai-pszichiátriai betegségek fizioterápia gyakorlat)</t>
  </si>
  <si>
    <t>Kutatásmódszertani és biostatisztikai ismeretek II. (ik: kutatásmódszertani és biostatisztikai ismeretek)</t>
  </si>
  <si>
    <t>Fejlődésneurológia (ik: fejlődésneurológia, csecsemő-gyermekgyógyászati fizioterápia)</t>
  </si>
  <si>
    <t>Fejlődésneurológia (ik: fejlődésneurológia, csecsemő-gyermekgyógyászati fizioterápia gyakorlat)</t>
  </si>
  <si>
    <t>Rehabilitáció I. (ik: rehabilitáció)</t>
  </si>
  <si>
    <t>Rehabilitáció II. (ik: technikai rehabilitáció)</t>
  </si>
  <si>
    <t>Rehabilitáció II. (ik: technikai rehabilitáció gyakorlat)</t>
  </si>
  <si>
    <t>A modern betegellátás eszközrendszere (ik: betegellátás során alkalmazott eszközök)</t>
  </si>
  <si>
    <t>Munkavédelem-Tűzvédelem (ik: munkavédelem és tűzvédelem)</t>
  </si>
  <si>
    <t>Egészségtudomány története I. (ik: betegápolás története)</t>
  </si>
  <si>
    <t>Környezeti rizikótényezők (ik: környezeti rizikófaktorok)</t>
  </si>
  <si>
    <t>Mozgás és masszázsterápiák III. (ik: manuális technikák, massage)</t>
  </si>
  <si>
    <t>Mozgás és masszázsterápiák III. (ik: manuális technikák, massage gyakorlat)</t>
  </si>
  <si>
    <t>Komplex mozgásszervi klinikai ismeretek (ik: klinikai mozgásszervi ismeretek)</t>
  </si>
  <si>
    <t>Sportorvostan (ik: mozgásszervi betegségek fizioterápiája, sportorvostan)</t>
  </si>
  <si>
    <t>ETR-es kurzuscím</t>
  </si>
  <si>
    <t>Tantárgy megnevezése</t>
  </si>
  <si>
    <t>Tantárgykód</t>
  </si>
  <si>
    <t>AB14GYDN4701</t>
  </si>
  <si>
    <t>AB14GYDN4601</t>
  </si>
  <si>
    <t>Tantárgy KKK szerinti besorolása</t>
  </si>
  <si>
    <t>Health Sociology I.</t>
  </si>
  <si>
    <t>IT in Health Care I.</t>
  </si>
  <si>
    <t>Medical latin language and terminology I.</t>
  </si>
  <si>
    <t>Law in Health Care I.</t>
  </si>
  <si>
    <t>Biology I.</t>
  </si>
  <si>
    <t>Chemistry, biochemistry I.</t>
  </si>
  <si>
    <t>Anatomy I.</t>
  </si>
  <si>
    <t>Physiology, pathophysiology I.</t>
  </si>
  <si>
    <t>Pedagogy I.</t>
  </si>
  <si>
    <t>Toolkit of Modern Patient Care</t>
  </si>
  <si>
    <t>Medical latin language and terminology II.</t>
  </si>
  <si>
    <t>IT in Health Care II.</t>
  </si>
  <si>
    <t>Anatomy II.</t>
  </si>
  <si>
    <t>Physiology, pathophysiology II.</t>
  </si>
  <si>
    <t>Nursing I.</t>
  </si>
  <si>
    <t>Nursing I. practice</t>
  </si>
  <si>
    <t>Health Psychology I.</t>
  </si>
  <si>
    <t>Personal and Communicational Development I.</t>
  </si>
  <si>
    <t>Health Sociology II.</t>
  </si>
  <si>
    <t>Ethics in Health Sciencies I.</t>
  </si>
  <si>
    <t>Safety at workprevention</t>
  </si>
  <si>
    <t>History of Health Sciencies I.</t>
  </si>
  <si>
    <t>Philosophy</t>
  </si>
  <si>
    <t>Applied management I.</t>
  </si>
  <si>
    <t>Public Health</t>
  </si>
  <si>
    <t>Addictology I.</t>
  </si>
  <si>
    <t>Physiology, pathophysiology III.</t>
  </si>
  <si>
    <t>Physiotherapy I.</t>
  </si>
  <si>
    <t>Gerontology I.</t>
  </si>
  <si>
    <t>Pharmacology I.</t>
  </si>
  <si>
    <t>Public Hygiene - Epidemiology I.</t>
  </si>
  <si>
    <t>Clinical skills and propaedeutic I.</t>
  </si>
  <si>
    <t>Microbiology I.</t>
  </si>
  <si>
    <t>Pathology I.</t>
  </si>
  <si>
    <t>Environmental risk factors</t>
  </si>
  <si>
    <t>Clinical search methods and biostatistics I.</t>
  </si>
  <si>
    <t>Clinical neurophysiology</t>
  </si>
  <si>
    <t>Introduction to Kinesiology I.</t>
  </si>
  <si>
    <t>Functional analysis and examination of movement I. (Functional analysis of movement)</t>
  </si>
  <si>
    <t>Demonstration practice I.</t>
  </si>
  <si>
    <t>Movement and massage therapy I.</t>
  </si>
  <si>
    <t>Movement and massage therapy II.</t>
  </si>
  <si>
    <t>First integrated final exam</t>
  </si>
  <si>
    <t>Psychiatry I.</t>
  </si>
  <si>
    <t>Orthopedy I.</t>
  </si>
  <si>
    <t>Physiotherapy VIII.</t>
  </si>
  <si>
    <t>Clinical search methods and biostatistics II.</t>
  </si>
  <si>
    <t>Rheumatology</t>
  </si>
  <si>
    <t>Infant and Child Care I.</t>
  </si>
  <si>
    <t>Physiotherapy XII.</t>
  </si>
  <si>
    <t>Physiotherapy XII. practice</t>
  </si>
  <si>
    <t>Rehabilitation I.</t>
  </si>
  <si>
    <t>Rehabilitation II.</t>
  </si>
  <si>
    <t>Rehabilitation III.</t>
  </si>
  <si>
    <t>Rehabilitation IV.</t>
  </si>
  <si>
    <t>Rehabilitation VIII.</t>
  </si>
  <si>
    <t>Health Education - Health Promotion I.</t>
  </si>
  <si>
    <t>Introduction to Movement Awareness</t>
  </si>
  <si>
    <t>Socialpolitics I.</t>
  </si>
  <si>
    <t>Functional analysis and examination of movement II. (Functional analysis of movement)</t>
  </si>
  <si>
    <t>Anatomy I.
Physiology, pathophysiology I.</t>
  </si>
  <si>
    <t>Personal and Communicational Development I.
Health Sociology II.</t>
  </si>
  <si>
    <t>Health Psychology I.
Health Sociology II.</t>
  </si>
  <si>
    <t>Personal and Communicational Development I.
Health Psychology I.</t>
  </si>
  <si>
    <t>Anatomy II.
Physiology, pathophysiology II.</t>
  </si>
  <si>
    <t xml:space="preserve">IT in Health Care II. </t>
  </si>
  <si>
    <t>Anatomy II.
Physiology, pathophysiology III.</t>
  </si>
  <si>
    <t>Anatomy III.
Physiology, pathophysiology III.</t>
  </si>
  <si>
    <t>Biophysical, biomechanical, and technological studies I.</t>
  </si>
  <si>
    <t>Anatomy III.
Introduction to Movement Awareness
Physiotherapy I.
Biophysical, biomechanical, and technological studies I.</t>
  </si>
  <si>
    <t>Anatomy III.
Introduction to Movement Awareness,
Physiotherapy I.,
Biophysical, biomechanical, and technological studies I.</t>
  </si>
  <si>
    <t>Anatomy III.
Physiology, pathophysiology II.
Biophysical, biomechanical, and technological studies I.</t>
  </si>
  <si>
    <t xml:space="preserve">Functional analysis and examination of movement I. </t>
  </si>
  <si>
    <t>Introduction to Kinesiology I.; II.,
Functional analysis and examination of movement I..; II.</t>
  </si>
  <si>
    <t>Anatomy III.
Physiology, pathophysiology II.</t>
  </si>
  <si>
    <t>Theory of Training and Loading I. 
Functional analysis and examination of movement I. 
Introduction to Kinesiology I.</t>
  </si>
  <si>
    <t>Theory of Training and Loading I., 
Functional analysis and examination of movement I.  
Demonstration practice I.
Introduction to Kinesiology I.</t>
  </si>
  <si>
    <t>Theory of Training and Loading I., 
Functional analysis and examination of movement I. , 
Demonstration practice I.
Introduction to Kinesiology I.</t>
  </si>
  <si>
    <t>Theory of Training and Loading I. 
Functional analysis and examination of movement I. 
Demonstration practice I.
Introduction to Kinesiology I.</t>
  </si>
  <si>
    <t>Theory of Training and Loading I., 
Functional analysis and examination of movement I.
Introduction to Kinesiology I.</t>
  </si>
  <si>
    <t>Theory of Training and Loading I., 
Functional analysis and examination of movement I.
Demonstration practice I.
Introduction to Kinesiology I.</t>
  </si>
  <si>
    <t>Demonstration practice II.,
Physiotherapy II.; III.</t>
  </si>
  <si>
    <t>Physiotherapy V.</t>
  </si>
  <si>
    <t xml:space="preserve">Physiotherapy X.  </t>
  </si>
  <si>
    <t>PhysiotherapyIV.;VI.;VIII.</t>
  </si>
  <si>
    <t>Physiotherapy IV.; VI.; VIII.</t>
  </si>
  <si>
    <t>Reumatológia,
Physiotherapy IX.; X.,
Demonstration practice IV.</t>
  </si>
  <si>
    <t>Physiotherapy VI.; VIII.; IX.; X.</t>
  </si>
  <si>
    <t>Internal medicine I..,
Demonstration practice II.,
Physiotherapy III.</t>
  </si>
  <si>
    <t>Internal medicine I.
Demonstration practice II.,
Physiotherapy II.</t>
  </si>
  <si>
    <t xml:space="preserve">Internal medicine I.
Physiotherapy II.; VI. </t>
  </si>
  <si>
    <t>Internal medicine I.
Physiotherapy II.; III.</t>
  </si>
  <si>
    <t>Clinical neurophysiology
First integrated final exam
Demonstration practice II.</t>
  </si>
  <si>
    <t>First integrated final examt</t>
  </si>
  <si>
    <t>Clinical neurophysiology
First integrated final exam</t>
  </si>
  <si>
    <t>Surgery I.
Physiotherapy IV.;VI.;VII.,
Movement and massage therapy V.,
Demonstration practice III.</t>
  </si>
  <si>
    <t>Neurology 
Surgery I.
Physiotherapy VI.; VII.,
Movement and massage therapy V.,
Demonstration practice III.</t>
  </si>
  <si>
    <t>Neurology 
Surgery I.
Physiotherapy IV.; VII.,
Movement and massage therapy V.,
Demonstration practice III.</t>
  </si>
  <si>
    <t>Neurology 
Physiotherapy IV.; VI.; VII.,
Movement and massage therapy V.,
Demonstration practice III.</t>
  </si>
  <si>
    <t>Neurology 
Surgery I.
Physiotherapy IV.; VI.; VII.,
Movement and massage therapy V.</t>
  </si>
  <si>
    <t>Neurology 
Surgery I.
Physiotherapy IV.; VI.; VII.,
Demonstration practice III.</t>
  </si>
  <si>
    <t>Demonstration practice III.,
Movement and massage therapy V.,
Neurology 
Physiotherapy IV.</t>
  </si>
  <si>
    <r>
      <t xml:space="preserve">Internal medicine </t>
    </r>
    <r>
      <rPr>
        <i/>
        <sz val="6"/>
        <rFont val="Times New Roman"/>
        <family val="1"/>
        <charset val="238"/>
      </rPr>
      <t>I-</t>
    </r>
    <r>
      <rPr>
        <sz val="6"/>
        <rFont val="Times New Roman"/>
        <family val="1"/>
      </rPr>
      <t>,
Physiotherapy II.; III.,
Demonstration practiceII.</t>
    </r>
  </si>
  <si>
    <t xml:space="preserve">Rehabilitation VII. </t>
  </si>
  <si>
    <t>Orthopedy I.,
PhysiotherapyVIII.</t>
  </si>
  <si>
    <t>Orthopedy I.,
Physiotherapy VIII.</t>
  </si>
  <si>
    <t>Orthopedy II.,
Physiotherapy IX.;XII.,
Demonstration practice IV.</t>
  </si>
  <si>
    <t>Reumatológia,
Physiotherapy IX.; X.,
Orthopedy II.,
Demonstration practice IV.</t>
  </si>
  <si>
    <t xml:space="preserve">Neurology 
Surgery I.
Physiotherapy IV.;VI.,
Movement and massage therapy V.,
Demonstration practice III. </t>
  </si>
  <si>
    <t xml:space="preserve">Clinical search methods and biostatistics I. </t>
  </si>
  <si>
    <t>Physiotherapy IX.; XII.,
Obstetrics - gynecology I.
Demonstration practice IV.</t>
  </si>
  <si>
    <t>Orthopedy II.,
Obstetrics - gynecology I.
Physiotherapy XII.,
Demonstration practice IV.</t>
  </si>
  <si>
    <t>Obstetrics - gynecology I.
Orthopedy II.,
Physiotherapy IX.,
Demonstration practice IV.</t>
  </si>
  <si>
    <t>Physiotherapy IX.; XII.,
Obstetrics - gynecology I.
Orthopedy II.</t>
  </si>
  <si>
    <t>Physiotherapy XII.
Infant and Child Care I.</t>
  </si>
  <si>
    <t>Internal medicine I.,
Physiotherapy II.; III.,
Demonstration practice II.</t>
  </si>
  <si>
    <t>Physiotherapy XI.,
Development neurology
Infant and Child Care I.</t>
  </si>
  <si>
    <t>Development neurology
Infant and Child Care I.</t>
  </si>
  <si>
    <t xml:space="preserve">Development neurology
Physiotherapy XI. </t>
  </si>
  <si>
    <t xml:space="preserve">Course name
</t>
  </si>
  <si>
    <t>Course name of  ETR</t>
  </si>
  <si>
    <t>theory</t>
  </si>
  <si>
    <t>pracice</t>
  </si>
  <si>
    <t>clinical practice</t>
  </si>
  <si>
    <t>individual</t>
  </si>
  <si>
    <t>Credit</t>
  </si>
  <si>
    <t>Semester</t>
  </si>
  <si>
    <t>Comprehensive exam</t>
  </si>
  <si>
    <t>term exam</t>
  </si>
  <si>
    <t>practice exam</t>
  </si>
  <si>
    <t>signature</t>
  </si>
  <si>
    <t>Exam form</t>
  </si>
  <si>
    <t>prerequisites</t>
  </si>
  <si>
    <t>paralel-requests</t>
  </si>
  <si>
    <t>semester total hours</t>
  </si>
  <si>
    <t>theory total hours</t>
  </si>
  <si>
    <t>practice total hours</t>
  </si>
  <si>
    <t>individual preparation</t>
  </si>
  <si>
    <t>semester total hours (theory+practice hours)</t>
  </si>
  <si>
    <t>Total hours (individual preparation.+theory+practice hours)</t>
  </si>
  <si>
    <t>practice</t>
  </si>
  <si>
    <t>credit</t>
  </si>
  <si>
    <t>total practice+
clinical practice</t>
  </si>
  <si>
    <t>total</t>
  </si>
  <si>
    <t>hours</t>
  </si>
  <si>
    <t>Thesis</t>
  </si>
  <si>
    <t>Biophysical, biomechanical, and technological studies II.</t>
  </si>
  <si>
    <t>Functional analysis and examination of movement I. (Functional examination of movement)</t>
  </si>
  <si>
    <t>Functional analysis and examination of movement I. (Functional examination of movement practice)</t>
  </si>
  <si>
    <t>Functional analysis and examination of movement I. (Functional examination of movement field practice)</t>
  </si>
  <si>
    <t>Functional analysis and examination of movement II. (Functional examination of movement practice)</t>
  </si>
  <si>
    <t>Functional analysis and examination of movement II. (Functional examination of movement field practice)</t>
  </si>
  <si>
    <t>Dietetics I.</t>
  </si>
  <si>
    <t>Demonstration Practice I. (topic: Physiotherapy of Locomotors Diseases, EBHKT)</t>
  </si>
  <si>
    <t>Movement and massage therapy I. (topic: Electro diagnostic, Electro-, Balneo-, Hydro-, Climatherapy)</t>
  </si>
  <si>
    <t>Movement and massage therapy I.(topic: Electro diagnostic, Electro-, Balneo-, Hydro-, Climatherapy practice)</t>
  </si>
  <si>
    <t>Movement and massage therapy I. (topic: Electro diagnostic, Electro-, Balneo-, Hydro-, Climatherapy field practice)</t>
  </si>
  <si>
    <t>Movement and massage therapy II. (topic: Manual Therapy)</t>
  </si>
  <si>
    <t>Movement and massage therapy III. (topic: Manual Therapy, Massage)</t>
  </si>
  <si>
    <t>Movement and massage therapy III.  (topic: Manual Therapy, Massage practice)</t>
  </si>
  <si>
    <t>Rudiments of Kinesiology II. (topic: Rudiments of Kinesiology)</t>
  </si>
  <si>
    <t>Internal medicine I. (topic: Cardiorespiratory Diseases)</t>
  </si>
  <si>
    <t>Physiotherapy II. (topic: Physiotherapy of Cardiorespiratory Diseases,  Cardio-vascular Physiotherapy)</t>
  </si>
  <si>
    <t>Physiotherapy II. (topic: Physiotherapy of Cardiorespiratory Diseases,  Cardio-vascular Physiotherapy practice)</t>
  </si>
  <si>
    <t>Physiotherapy II. (topic: Physiotherapy of Cardiorespiratory Diseases,  Cardio-vascular Physiotherapy field practice)</t>
  </si>
  <si>
    <t>Physiotherapy III. (topic: Pulmonology Physiotherapy)</t>
  </si>
  <si>
    <t>Physiotherapy III. (topic: Pulmonology Physiotherapy practice)</t>
  </si>
  <si>
    <t>Physiotherapy III. (topic: Pulmonology Physiotherapy field practice)</t>
  </si>
  <si>
    <t>Diagnostically Imaging I.( topic: Radiology and Imaging Techniques)</t>
  </si>
  <si>
    <t>Demonstration practice II. Demonstration Practice II. (topic: Physiotherapy of Cardiorespiratory Diseases)</t>
  </si>
  <si>
    <t>Movement and massage therapy IV. (topic: Manualtherapy)</t>
  </si>
  <si>
    <t>Movement and massage therapy IV. (topic: Manualtherapy practice)</t>
  </si>
  <si>
    <t>Complex Clinical  Skills of the Musculo-skeletal System (topic: Clinical  Skills of the Musculo-skeletal System)</t>
  </si>
  <si>
    <t>Sport medicine (topic: Physiotherapy of Locomotors Diseases, Sport Medicine)</t>
  </si>
  <si>
    <t>Neurology  (topic: Neurological Diseases)</t>
  </si>
  <si>
    <t>Physiotherapy IV. (topic: Physiotherapy of Neurological and Psychiatric Diseases,  Neurology Physiotherapy)</t>
  </si>
  <si>
    <t>Physiotherapy IV. (topic: Physiotherapy of Neurological and Psychiatric Diseases,  Neurology Physiotherapy practice)</t>
  </si>
  <si>
    <t>Physiotherapy IV. (topic: Physiotherapy of Neurological and Psychiatric Diseases,  Neurology Physiotherapy field practice)</t>
  </si>
  <si>
    <t>Psychiatry I. (topic: Psychiatric Diseases)</t>
  </si>
  <si>
    <t>Physiotherapy V. (topic: Physiotherapy  of  Neurological and Psychiatric Diseases, Psychiatry Physiotherapy)</t>
  </si>
  <si>
    <t>Physiotherapy V. (topic: Physiotherapy  of  Neurological and Psychiatric Diseases, Psychiatry Physiotherapy practice)</t>
  </si>
  <si>
    <t>Surgery I. (topic: Traumatology, Surgery)</t>
  </si>
  <si>
    <t>Physiotherapy VI. (topic: Physiotherapy of Locomotors Diseases, Traumatology Physiotherapy)</t>
  </si>
  <si>
    <t>Physiotherapy VI. . (topic: Physiotherapy of Locomotors Diseases, Traumatology Physiotherapy practice)</t>
  </si>
  <si>
    <t>Physiotherapy VI. (topic: Physiotherapy of Locomotors Diseases, Traumatology Physiotherapy field practice)</t>
  </si>
  <si>
    <t>Physiotherapy VII. (topic: Physiotherapy of Locomotors Diseases, Physiotherapy of Surgery)</t>
  </si>
  <si>
    <t>Physiotherapy VII. (topic: Physiotherapy of Locomotors Diseases, Physiotherapy of Surgery practice)</t>
  </si>
  <si>
    <t>Orthopaedics I. (topic: Locomotors Diseases)</t>
  </si>
  <si>
    <t>Physiotherapy VIII. (topic: Physiotherapy of Locomotors Diseases, Physiotherapy of Orthopaedics)</t>
  </si>
  <si>
    <t>Physiotherapy VIII. (topic: Physiotherapy of Locomotors Diseases, Physiotherapy of Orthopaedics practice)</t>
  </si>
  <si>
    <t>Physiotherapy VIII. (topic: Physiotherapy of Locomotors Diseases, Physiotherapy of Orthopaedics field practice)</t>
  </si>
  <si>
    <t>Demonstration practice III. (topic: Physiotherapy of Locomotors Diseases, Physiotherapy of Neurology, Traumatological Physiotherapy)</t>
  </si>
  <si>
    <t>Movement and massage therapy V. (topic: Physiotherapy  of  Neurological and Psychiatric Diseases)</t>
  </si>
  <si>
    <t>Movement and massage therapy V. (topic: Physiotherapy  of  Neurological and Psychiatric Diseases practice)</t>
  </si>
  <si>
    <t>Orthopaedics II. (topic: Locomotors Diseases)</t>
  </si>
  <si>
    <t>Physiotherapy IX. (topic: Physiotherapy of Locomotors Diseases, Physiotherapy of Orthopaedics)</t>
  </si>
  <si>
    <t>Physiotherapy IX. (topic: Physiotherapy of Locomotors Diseases, Physiotherapy of Orthopaedics practice)</t>
  </si>
  <si>
    <t>Gerontology II. (topic: Locomotors Diseases, Geriatric)</t>
  </si>
  <si>
    <t>Gerontology II. (topic: Locomotors Diseases, Physiotherapy of Geriatric)</t>
  </si>
  <si>
    <t>Gerontology II. ((topic: Locomotors Diseases, Physiotherapy of Geriatric practice)</t>
  </si>
  <si>
    <t>Rheumatology (topic: Locomotors Diseases)</t>
  </si>
  <si>
    <t>Physiotherapy X. topic: Physiotherapy of Locomotors Diseases, Rheumatologic Physiotherapy)</t>
  </si>
  <si>
    <t>Physiotherapy X. topic: Physiotherapy of Locomotors Diseases, Rheumatologic Physiotherapy practice)</t>
  </si>
  <si>
    <t>Physiotherapy X. topic: Physiotherapy of Locomotors Diseases, Rheumatologic Physiotherapy field practice)</t>
  </si>
  <si>
    <t>Physiotherapy XI. (Physiotherapy of Infant-Child Care)</t>
  </si>
  <si>
    <t>Physiotherapy XI. (Physiotherapy of Infant-Child Care practice)</t>
  </si>
  <si>
    <t>Physiotherapy XI. (Physiotherapy of Infant-Child Care field practice)</t>
  </si>
  <si>
    <t>Obstetrics - Gynaecology I. (topic: Obstetrics - Gynaecology I. )</t>
  </si>
  <si>
    <t>Physiotherapy XII. (topic: Physiotherapy of Obstetrics-Gynaecology)</t>
  </si>
  <si>
    <t>Physiotherapy XII. (topic: Physiotherapy of Obstetrics-Gynaecology practice)</t>
  </si>
  <si>
    <t>Demonstration practice IV. (Physiotherapy of Obstetrics-Gynaecology, Orthopedically Physiotherapy)</t>
  </si>
  <si>
    <t>Development neurology (topic: Development Neurology, Physiotherapy of Infant-Child Care)</t>
  </si>
  <si>
    <t>Development neurology (topic: Development Neurology, Physiotherapy of Infant-Child Care practice)</t>
  </si>
  <si>
    <t>Rehabilitation I. (Rehabilitation)</t>
  </si>
  <si>
    <t>Rehabilitation II. (Technical Rehabilitation)</t>
  </si>
  <si>
    <t>Rehabilitation II. (Technical Rehabilitation Practice)</t>
  </si>
  <si>
    <t>Rehabilitation III. (Rehabilitation, Orthopedically Physiotherapy, Traumatological Physiotherapy,  Rheumatologic Physiotherapy)</t>
  </si>
  <si>
    <t>Rehabilitation IV. (Rehabilitation, Orthopedically Physiotherapy, Traumatological Physiotherapy,  Rheumatological Physiotherapy)</t>
  </si>
  <si>
    <t>Rehabilitation V. (Rehabilitation, Bobath Method, Neurology Physiotherapy)</t>
  </si>
  <si>
    <t>Rehabilitation VI. (Rehabilitation, Physiotherapy of Infant-Child Care, Development Neurology)</t>
  </si>
  <si>
    <t>Rehabilitation VII. (Rehabilitation, Physiotherapy of Cardiology)</t>
  </si>
  <si>
    <t>(Rehabilitation, Physiotherapy of Pulmonology)</t>
  </si>
  <si>
    <t xml:space="preserve">Anatomy III. (topic: Field Anatomy) </t>
  </si>
  <si>
    <t>Anatomy III. (topic: Field Anatomy  practice)</t>
  </si>
  <si>
    <t>Anatomy III. (topic: Field Anatomy practice)</t>
  </si>
  <si>
    <t>Pharmacology II. (topic: complementary pharmacology)</t>
  </si>
  <si>
    <t>Rudiments of Kinesiology I.  (topic: basic physiotherapy Studies)</t>
  </si>
  <si>
    <r>
      <t xml:space="preserve">First integrated final exam </t>
    </r>
    <r>
      <rPr>
        <sz val="8"/>
        <rFont val="Times New Roman"/>
        <family val="1"/>
        <charset val="238"/>
      </rPr>
      <t>(topic: Rudiments of Kinesiology I.-II., Functional Analysis and Examination of Movement I.-II.)</t>
    </r>
  </si>
  <si>
    <r>
      <t xml:space="preserve">Second integrated final exam </t>
    </r>
    <r>
      <rPr>
        <sz val="8"/>
        <rFont val="Times New Roman"/>
        <family val="1"/>
        <charset val="238"/>
      </rPr>
      <t>(Physiotherapy VI.-VIII.-IX.-X.)</t>
    </r>
  </si>
  <si>
    <t>First Aid I. (topic: oxiology-first aid, toxicology theory )</t>
  </si>
  <si>
    <t>First Aid I. (topic: oxiology-first aid, toxicology theory practice)</t>
  </si>
  <si>
    <t>Theory of Training and Loading I. (Training Theory, Exercise Physiology)</t>
  </si>
  <si>
    <t>Theory of Training and Loading I., 
Functional analysis and examination of movement I.
Rudiments of Kinesiology I.</t>
  </si>
  <si>
    <t>Theory of Training and Loading I. 
Functional analysis and examination of movement I. 
Rudiments of Kinesiology I.</t>
  </si>
  <si>
    <t>Theory of Training and Loading I., 
Functional analysis and examination of movement I.  
Demonstration practice I.
Rudiments of Kinesiology I.</t>
  </si>
  <si>
    <t>Theory of Training and Loading I., 
Functional analysis and examination of movement I. , 
Demonstration practice I.
Rudiments of Kinesiology I.</t>
  </si>
  <si>
    <t>Theory of Training and Loading I. 
Functional analysis and examination of movement I. 
Demonstration practice I.
Rudiments of Kinesiology I..</t>
  </si>
  <si>
    <t>Rudiments of Kinesiology II.,
Functional analysis and examination of movement I..; II.</t>
  </si>
  <si>
    <t>IT in Health Care I. (health informatics)</t>
  </si>
  <si>
    <t>Medical latin language and terminology I. (medical latin)</t>
  </si>
  <si>
    <t>Biology I. (biology)</t>
  </si>
  <si>
    <t>Anatomy I. (anatomy)</t>
  </si>
  <si>
    <t>Physiology, pathophysiology I. (physiology, pathophysiology)</t>
  </si>
  <si>
    <t>Pedagogy I. (pedagogy)</t>
  </si>
  <si>
    <t>Dietetics I. (general dietetics)</t>
  </si>
  <si>
    <t>Medical latin language and terminology II. (medical latin)</t>
  </si>
  <si>
    <t>IT in Health Care II. (health informatics)</t>
  </si>
  <si>
    <t>Anatomy II. (anatomy)</t>
  </si>
  <si>
    <t>Philosophy (philosophy and ethics)</t>
  </si>
  <si>
    <t>Socialpolitics I. (socialpolitics)</t>
  </si>
  <si>
    <t>Addictology I. (addictology)</t>
  </si>
  <si>
    <t>Physiotherapy I. (general physiotherapy)</t>
  </si>
  <si>
    <t>Gerontology I. (gerontology)</t>
  </si>
  <si>
    <t>Pharmacology I. (pharmacology)</t>
  </si>
  <si>
    <t>Microbiology I. (microbiology)</t>
  </si>
  <si>
    <t>Pathology I. (pathology)</t>
  </si>
  <si>
    <t>Environmental risk factors (environmental risk factors)</t>
  </si>
  <si>
    <t>Health Sociology I. (sociology)</t>
  </si>
  <si>
    <t>Biophysical, biomechanical, and technological studies I. (biophysics, health technological studies)</t>
  </si>
  <si>
    <t>Law in Health Care I. (health care law)</t>
  </si>
  <si>
    <t>Toolkit of Modern Patient Care (tools applied in the course of patient care)</t>
  </si>
  <si>
    <t>Health Education - Health Promotion I. (health education-health promotion)</t>
  </si>
  <si>
    <t>Physiology, pathophysiology II.  (physiology, pathophysiology)</t>
  </si>
  <si>
    <t>Nursing I. (general nursing skills)</t>
  </si>
  <si>
    <t>Nursing I. (general nursing skills practice)</t>
  </si>
  <si>
    <t>Health Psychology I. (personal psychology, social psychology, psychology of an ill patient, psychology of ages)</t>
  </si>
  <si>
    <t>Ethics in Health Sciencies I. (ethics in health care)</t>
  </si>
  <si>
    <t>Safety at workprevention (work protection, fire protection)</t>
  </si>
  <si>
    <t>History of Health Sciencies I. (history of patient care)</t>
  </si>
  <si>
    <t>Public Health (public health)</t>
  </si>
  <si>
    <t>Public Hygiene - Epidemiology I. (public hygiene-epidemiology)</t>
  </si>
  <si>
    <t>Clinical skills and propaedeutic I. (basic clinical knowledge and propedeutics)</t>
  </si>
  <si>
    <t>Chemistry, biochemistry I. (biochemistry)</t>
  </si>
  <si>
    <t>Personal and Communicational Development I.  (personal and communicational developmental group training)</t>
  </si>
  <si>
    <t>Health Sociology II. (health sociology)</t>
  </si>
  <si>
    <t>Applied management I. (general health economic and management, quality assurance)</t>
  </si>
  <si>
    <t>Physiology, pathophysiology III. (physiology, patophysiology)</t>
  </si>
  <si>
    <t>Introduction to Movement Awareness (introduction to movement awareness)</t>
  </si>
  <si>
    <t>Biophysical, biomechanical, and technological studies II. (biomechanical)</t>
  </si>
  <si>
    <t>Clinical search methods and biostatistics I. (research methodology)</t>
  </si>
  <si>
    <t>Clinical neurophysiology (clinical neurophysiology)</t>
  </si>
  <si>
    <t>Rudiments of Kinesiology I.  (basic physiotherapy Studies)</t>
  </si>
  <si>
    <t>Demonstration Practice I. (Physiotherapy of Locomotors Diseases, EBHKT)</t>
  </si>
  <si>
    <t>Movement and massage therapy I. (Electro diagnostic, Electro-, Balneo-, Hydro-, Climatherapy)</t>
  </si>
  <si>
    <t>Movement and massage therapy I. (Electro diagnostic, Electro-, Balneo-, Hydro-, Climatherapy practice)</t>
  </si>
  <si>
    <t>Movement and massage therapy I. (Electro diagnostic, Electro-, Balneo-, Hydro-, Climatherapy field practice)</t>
  </si>
  <si>
    <t>Movement and massage therapy II. (Manual Therapy)</t>
  </si>
  <si>
    <t>Movement and massage therapy III. (Manual Therapy, Massage)</t>
  </si>
  <si>
    <t>Movement and massage therapy III.  (Manual Therapy, Massage practice)</t>
  </si>
  <si>
    <t>Rudiments of Kinesiology II. (Rudiments of Kinesiology)</t>
  </si>
  <si>
    <t>Internal medicine I. (Cardiorespiratory Diseases)</t>
  </si>
  <si>
    <t>Physiotherapy II. (Physiotherapy of Cardiorespiratory Diseases,  Cardio-vascular Physiotherapy)</t>
  </si>
  <si>
    <t>Physiotherapy II. (Physiotherapy of Cardiorespiratory Diseases,  Cardio-vascular Physiotherapy practice)</t>
  </si>
  <si>
    <t>Physiotherapy II. (Physiotherapy of Cardiorespiratory Diseases,  Cardio-vascular Physiotherapy field practice)</t>
  </si>
  <si>
    <t>Physiotherapy III. (Pulmonology Physiotherapy)</t>
  </si>
  <si>
    <t>Physiotherapy III. (Pulmonology Physiotherapy practice)</t>
  </si>
  <si>
    <t>Physiotherapy III. (Pulmonology Physiotherapy field practice)</t>
  </si>
  <si>
    <t>Diagnostically Imaging I.(Radiology and Imaging Techniques)</t>
  </si>
  <si>
    <t>Demonstration practice II. Demonstration Practice II. (Physiotherapy of Cardiorespiratory Diseases)</t>
  </si>
  <si>
    <t>Movement and massage therapy IV. (Manualtherapy)</t>
  </si>
  <si>
    <t>Movement and massage therapy IV. (Manualtherapy practice)</t>
  </si>
  <si>
    <t>Complex Clinical  Skills of the Musculo-skeletal System (Clinical  Skills of the Musculo-skeletal System)</t>
  </si>
  <si>
    <t>Sport medicine (Physiotherapy of Locomotors Diseases, Sport Medicine)</t>
  </si>
  <si>
    <r>
      <t xml:space="preserve">First integrated final exam </t>
    </r>
    <r>
      <rPr>
        <sz val="8"/>
        <rFont val="Times New Roman"/>
        <family val="1"/>
        <charset val="238"/>
      </rPr>
      <t>(Rudiments of Kinesiology I.-II., Functional Analysis and Examination of Movement I.-II.)</t>
    </r>
  </si>
  <si>
    <t>Neurology  (Neurological Diseases)</t>
  </si>
  <si>
    <t>Physiotherapy IV. (Physiotherapy of Neurological and Psychiatric Diseases,  Neurology Physiotherapy)</t>
  </si>
  <si>
    <t>Physiotherapy IV. (Physiotherapy of Neurological and Psychiatric Diseases,  Neurology Physiotherapy practice)</t>
  </si>
  <si>
    <t>Physiotherapy IV. (Physiotherapy of Neurological and Psychiatric Diseases,  Neurology Physiotherapy field practice)</t>
  </si>
  <si>
    <t>Psychiatry I. (Psychiatric Diseases)</t>
  </si>
  <si>
    <t>Physiotherapy V. (Physiotherapy  of  Neurological and Psychiatric Diseases, Psychiatry Physiotherapy)</t>
  </si>
  <si>
    <t>Physiotherapy V. (Physiotherapy  of  Neurological and Psychiatric Diseases, Psychiatry Physiotherapy practice)</t>
  </si>
  <si>
    <t>Surgery I. (Traumatology, Surgery)</t>
  </si>
  <si>
    <t>Physiotherapy VI. (Physiotherapy of Locomotors Diseases, Traumatology Physiotherapy)</t>
  </si>
  <si>
    <t>Physiotherapy VI. . (Physiotherapy of Locomotors Diseases, Traumatology Physiotherapy practice)</t>
  </si>
  <si>
    <t>Physiotherapy VI. (Physiotherapy of Locomotors Diseases, Traumatology Physiotherapy field practice)</t>
  </si>
  <si>
    <t>Physiotherapy VII. (Physiotherapy of Locomotors Diseases, Physiotherapy of Surgery)</t>
  </si>
  <si>
    <t>Physiotherapy VII. (Physiotherapy of Locomotors Diseases, Physiotherapy of Surgery practice)</t>
  </si>
  <si>
    <t>Orthopaedics I. (Locomotors Diseases)</t>
  </si>
  <si>
    <t>Physiotherapy VIII. (Physiotherapy of Locomotors Diseases, Physiotherapy of Orthopaedics)</t>
  </si>
  <si>
    <t>Physiotherapy VIII. (Physiotherapy of Locomotors Diseases, Physiotherapy of Orthopaedics practice)</t>
  </si>
  <si>
    <t>Physiotherapy VIII. (Physiotherapy of Locomotors Diseases, Physiotherapy of Orthopaedics field practice)</t>
  </si>
  <si>
    <t>Demonstration practice III. (Physiotherapy of Locomotors Diseases, Physiotherapy of Neurology, Traumatological Physiotherapy)</t>
  </si>
  <si>
    <t>Movement and massage therapy V. (Physiotherapy  of  Neurological and Psychiatric Diseases)</t>
  </si>
  <si>
    <t>Movement and massage therapy V. (Physiotherapy  of  Neurological and Psychiatric Diseases practice)</t>
  </si>
  <si>
    <t>Orthopaedics II. (Locomotors Diseases)</t>
  </si>
  <si>
    <t>Physiotherapy IX. (Physiotherapy of Locomotors Diseases, Physiotherapy of Orthopaedics)</t>
  </si>
  <si>
    <t>Physiotherapy IX. (Physiotherapy of Locomotors Diseases, Physiotherapy of Orthopaedics practice)</t>
  </si>
  <si>
    <t>Gerontology II. (Locomotors Diseases, Geriatric)</t>
  </si>
  <si>
    <t>Gerontology II. (Locomotors Diseases, Physiotherapy of Geriatric)</t>
  </si>
  <si>
    <t>Gerontology II. (Locomotors Diseases, Physiotherapy of Geriatric practice)</t>
  </si>
  <si>
    <t>Rheumatology (Locomotors Diseases)</t>
  </si>
  <si>
    <t>Physiotherapy X. (Physiotherapy of Locomotors Diseases, Rheumatologic Physiotherapy)</t>
  </si>
  <si>
    <t>Physiotherapy X. (Physiotherapy of Locomotors Diseases, Rheumatologic Physiotherapy practice)</t>
  </si>
  <si>
    <t>Physiotherapy X. (Physiotherapy of Locomotors Diseases, Rheumatologic Physiotherapy field practice)</t>
  </si>
  <si>
    <t>Development neurology (Development Neurology, Physiotherapy of Infant-Child Care)</t>
  </si>
  <si>
    <t>Development neurology (Development Neurology, Physiotherapy of Infant-Child Care practice)</t>
  </si>
  <si>
    <t>Rehabilitation VIII. (Rehabilitation, Physiotherapy of Pulmonology)</t>
  </si>
  <si>
    <t>Infant and Child Care I. (Infant-Child Care)</t>
  </si>
  <si>
    <t>Clinical search methods and biostatistics II. (clinical search methods and biostatistics)</t>
  </si>
  <si>
    <t>Obligatory courses</t>
  </si>
  <si>
    <t>Optional obligatory courses</t>
  </si>
  <si>
    <t>Optional courses</t>
  </si>
  <si>
    <t>final exam</t>
  </si>
  <si>
    <t>thesis</t>
  </si>
  <si>
    <t>Combined general course in different Bachelor programs</t>
  </si>
  <si>
    <t>Nursing and Patient Care= NPC combined general course</t>
  </si>
  <si>
    <t>Average weekly class-hours per semesters (total number of class hours / teaching weeks in a semester {full time 13})</t>
  </si>
  <si>
    <t>Basic</t>
  </si>
  <si>
    <t>Differentiated professional subjects</t>
  </si>
  <si>
    <t>Professional core subjects</t>
  </si>
  <si>
    <t>F-AB14GYAN0101</t>
  </si>
  <si>
    <t>F-AB14GYAN0201</t>
  </si>
  <si>
    <t>F-AB14GYAN0202</t>
  </si>
  <si>
    <t>F-AB14GYAN0301</t>
  </si>
  <si>
    <t>F-AB14GYAN0401</t>
  </si>
  <si>
    <t>F-AB14GYAN0501</t>
  </si>
  <si>
    <t>F-AB14GYAN0601</t>
  </si>
  <si>
    <t>F-AB14GYSZN0101</t>
  </si>
  <si>
    <t>F-AB14GYSZN0201</t>
  </si>
  <si>
    <t>F-AB14GYSZN0301</t>
  </si>
  <si>
    <t>F-AB14GYSZN0401</t>
  </si>
  <si>
    <t>F-AB14GYSZN0501</t>
  </si>
  <si>
    <t>F-AB14GYVN0101</t>
  </si>
  <si>
    <t>F-AB14GYAN0701</t>
  </si>
  <si>
    <t>F-AB14GYAN0801</t>
  </si>
  <si>
    <t>F-AB14GYAN0901</t>
  </si>
  <si>
    <t>F-AB14GYSZN0601</t>
  </si>
  <si>
    <t>F-AB14GYSZN0701</t>
  </si>
  <si>
    <t>F-AB14GYSZN0801</t>
  </si>
  <si>
    <t>F-AB14GYSZN0802</t>
  </si>
  <si>
    <t>F-AB14GYSZN0901</t>
  </si>
  <si>
    <t>F-AB14GYSZN1001</t>
  </si>
  <si>
    <t>F-AB14GYSZN1101</t>
  </si>
  <si>
    <t>F-AB14GYSZN1201</t>
  </si>
  <si>
    <t>F-AB14GYSZN1301</t>
  </si>
  <si>
    <t>F-AB14GYVN0201</t>
  </si>
  <si>
    <t>F-AB14GYVN0301</t>
  </si>
  <si>
    <t>F-AB14GYAN1001</t>
  </si>
  <si>
    <t>F-AB14GYAN1101</t>
  </si>
  <si>
    <t>F-AB14GYAN1201</t>
  </si>
  <si>
    <t>F-AB14GYAN1301</t>
  </si>
  <si>
    <t>F-AB14GYSZN1401</t>
  </si>
  <si>
    <t>F-AB14GYSZN1501</t>
  </si>
  <si>
    <t>F-AB14GYSZN1601</t>
  </si>
  <si>
    <t>F-AB14GYSZN1701</t>
  </si>
  <si>
    <t>F-AB14GYSZN1801</t>
  </si>
  <si>
    <t>F-AB14GYSZN1901</t>
  </si>
  <si>
    <t>F-AB14GYSZN2001</t>
  </si>
  <si>
    <t>F-AB14GYSZN2101</t>
  </si>
  <si>
    <t>F-AB14GYSZN2201</t>
  </si>
  <si>
    <t>F-AB14GYSZN2301</t>
  </si>
  <si>
    <t>F-AB14GYSZN2401</t>
  </si>
  <si>
    <t>F-AB14GYSZN2501</t>
  </si>
  <si>
    <t>F-AB14GYSZN2502</t>
  </si>
  <si>
    <t>F-AB14GYDN0101</t>
  </si>
  <si>
    <t>F-AB14GYVN0401</t>
  </si>
  <si>
    <t>F-AB14GYSZN2601</t>
  </si>
  <si>
    <t>F-AB14GYSZN2701</t>
  </si>
  <si>
    <t>F-AB14GYSZN2801</t>
  </si>
  <si>
    <t>F-AB14GYDN0201</t>
  </si>
  <si>
    <t>F-AB14GYDN0301</t>
  </si>
  <si>
    <t>F-AB14GYDN0302</t>
  </si>
  <si>
    <t>F-AB14GYDN0303</t>
  </si>
  <si>
    <t>F-AB14GYDN0304</t>
  </si>
  <si>
    <t>F-AB14GYDN0401</t>
  </si>
  <si>
    <t>F-AB14GYDN0501</t>
  </si>
  <si>
    <t>F-AB14GYDN0502</t>
  </si>
  <si>
    <t>F-AB14GYDN0503</t>
  </si>
  <si>
    <t>F-AB14GYDN0601</t>
  </si>
  <si>
    <t>F-AB14GYVN0501</t>
  </si>
  <si>
    <t>F-AB14GYVN0502</t>
  </si>
  <si>
    <t>F-AB14GYDN0701</t>
  </si>
  <si>
    <t>F-AB14GYDN0801</t>
  </si>
  <si>
    <t>F-AB14GYDN0802</t>
  </si>
  <si>
    <t>F-AB14GYDN0803</t>
  </si>
  <si>
    <t>F-AB14GYDN0901</t>
  </si>
  <si>
    <t>F-AB14GYDN1001</t>
  </si>
  <si>
    <t>F-AB14GYDN1002</t>
  </si>
  <si>
    <t>F-AB14GYDN1003</t>
  </si>
  <si>
    <t>F-AB14GYDN1101</t>
  </si>
  <si>
    <t>F-AB14GYDN1102</t>
  </si>
  <si>
    <t>F-AB14GYDN1103</t>
  </si>
  <si>
    <t>F-AB14GYDN1201</t>
  </si>
  <si>
    <t>F-AB14GYDN1401</t>
  </si>
  <si>
    <t>F-AB14GYDN1501</t>
  </si>
  <si>
    <t>F-AB14GYDN1502</t>
  </si>
  <si>
    <t>F-AB14GYVN0601</t>
  </si>
  <si>
    <t>F-AB14GYVN0701</t>
  </si>
  <si>
    <t>F-AB14GYDN4601</t>
  </si>
  <si>
    <t>F-AB14GYDN1601</t>
  </si>
  <si>
    <t>F-AB14GYDN1701</t>
  </si>
  <si>
    <t>F-AB14GYDN1702</t>
  </si>
  <si>
    <t>F-AB14GYDN1703</t>
  </si>
  <si>
    <t>F-AB14GYDN1801</t>
  </si>
  <si>
    <t>F-AB14GYDN1901</t>
  </si>
  <si>
    <t>F-AB14GYDN1902</t>
  </si>
  <si>
    <t>F-AB14GYDN2001</t>
  </si>
  <si>
    <t>F-AB14GYDN2101</t>
  </si>
  <si>
    <t>F-AB14GYDN2102</t>
  </si>
  <si>
    <t>F-AB14GYDN2103</t>
  </si>
  <si>
    <t>F-AB14GYDN2201</t>
  </si>
  <si>
    <t>F-AB14GYDN2202</t>
  </si>
  <si>
    <t>F-AB14GYDN2301</t>
  </si>
  <si>
    <t>F-AB14GYDN2401</t>
  </si>
  <si>
    <t>F-AB14GYDN2402</t>
  </si>
  <si>
    <t>F-AB14GYDN2403</t>
  </si>
  <si>
    <t>F-AB14GYDN2501</t>
  </si>
  <si>
    <t>F-AB14GYDN2601</t>
  </si>
  <si>
    <t>F-AB14GYDN2602</t>
  </si>
  <si>
    <t>F-AB14GYDN1301</t>
  </si>
  <si>
    <t>F-AB14GYDN2701</t>
  </si>
  <si>
    <t>F-AB14GYDN2801</t>
  </si>
  <si>
    <t>F-AB14GYDN2802</t>
  </si>
  <si>
    <t>F-AB14GYDN2901</t>
  </si>
  <si>
    <t>F-AB14GYDN2902</t>
  </si>
  <si>
    <t>F-AB14GYDN2903</t>
  </si>
  <si>
    <t>F-AB14GYDN3001</t>
  </si>
  <si>
    <t>F-AB14GYDN3101</t>
  </si>
  <si>
    <t>F-AB14GYDN3102</t>
  </si>
  <si>
    <t>F-AB14GYDN3103</t>
  </si>
  <si>
    <t>F-AB14GYDN3201</t>
  </si>
  <si>
    <t>F-AB14GYDN3301</t>
  </si>
  <si>
    <t>F-AB14GYDN3302</t>
  </si>
  <si>
    <t>F-AB14GYDN3303</t>
  </si>
  <si>
    <t>F-AB14GYDN3401</t>
  </si>
  <si>
    <t>F-AB14GYDN3501</t>
  </si>
  <si>
    <t>F-AB14GYDN3502</t>
  </si>
  <si>
    <t>F-AB14GYDN3601</t>
  </si>
  <si>
    <t>F-AB14GYDN3701</t>
  </si>
  <si>
    <t>F-AB14GYDN3702</t>
  </si>
  <si>
    <t>F-AB14GYDN3801</t>
  </si>
  <si>
    <t>F-AB14GYDN3901</t>
  </si>
  <si>
    <t>F-AB14GYDN3902</t>
  </si>
  <si>
    <t>F-AB14GYDN4701</t>
  </si>
  <si>
    <t>F-AB14GYDN4001</t>
  </si>
  <si>
    <t>F-AB14GYDN4101</t>
  </si>
  <si>
    <t>F-AB14GYDN4201</t>
  </si>
  <si>
    <t>F-AB14GYDN4301</t>
  </si>
  <si>
    <t>F-AB14GYDN4401</t>
  </si>
  <si>
    <t>F-AB14GYDN4501</t>
  </si>
  <si>
    <t>Course code</t>
  </si>
  <si>
    <t>Course classification in accordance with the Code of Studies and Examinations</t>
  </si>
  <si>
    <t>Obstetrics - Gynecology I. (Obstetrics - Gynecology I. )</t>
  </si>
  <si>
    <t>Obstetrics - Gynecology I. (topic: Obstetrics - Gynecology I. )</t>
  </si>
  <si>
    <t>Physiotherapy XII. (Physiotherapy of Obstetrics-Gynecology)</t>
  </si>
  <si>
    <t>Physiotherapy XII.  (Physiotherapy of Obstetrics-Gynecology practice)</t>
  </si>
  <si>
    <t>Demonstration practice IV. (Physiotherapy of Obstetrics-Gynecology, Orthopedically Physiotherapy)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</si>
</sst>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color theme="1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</font>
    <font>
      <sz val="11"/>
      <color indexed="8"/>
      <name val="Calibri"/>
      <family val="2"/>
    </font>
    <font>
      <sz val="6"/>
      <name val="Times New Roman"/>
      <family val="1"/>
      <charset val="238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6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9" fillId="0" borderId="0"/>
  </cellStyleXfs>
  <cellXfs count="419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2" fillId="2" borderId="22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/>
    </xf>
    <xf numFmtId="0" fontId="2" fillId="7" borderId="22" xfId="0" applyFont="1" applyFill="1" applyBorder="1" applyAlignment="1">
      <alignment horizontal="left"/>
    </xf>
    <xf numFmtId="0" fontId="2" fillId="8" borderId="22" xfId="0" applyFont="1" applyFill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8" borderId="24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 applyAlignment="1"/>
    <xf numFmtId="0" fontId="2" fillId="0" borderId="22" xfId="0" applyFont="1" applyFill="1" applyBorder="1" applyAlignment="1">
      <alignment horizontal="left" vertical="center" wrapText="1"/>
    </xf>
    <xf numFmtId="0" fontId="2" fillId="9" borderId="2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Border="1" applyAlignment="1"/>
    <xf numFmtId="16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9" borderId="49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 vertical="center" wrapText="1"/>
    </xf>
    <xf numFmtId="0" fontId="2" fillId="9" borderId="38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42" xfId="0" applyFont="1" applyFill="1" applyBorder="1" applyAlignment="1">
      <alignment horizontal="center" vertical="center" wrapText="1"/>
    </xf>
    <xf numFmtId="0" fontId="2" fillId="9" borderId="58" xfId="0" applyFont="1" applyFill="1" applyBorder="1" applyAlignment="1">
      <alignment horizontal="center" vertical="center" wrapText="1"/>
    </xf>
    <xf numFmtId="0" fontId="2" fillId="8" borderId="58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/>
    </xf>
    <xf numFmtId="0" fontId="9" fillId="9" borderId="38" xfId="0" applyFont="1" applyFill="1" applyBorder="1" applyAlignment="1">
      <alignment horizontal="center" vertical="center" wrapText="1"/>
    </xf>
    <xf numFmtId="0" fontId="9" fillId="9" borderId="32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2" fillId="8" borderId="56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9" fillId="8" borderId="56" xfId="0" applyFont="1" applyFill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 applyProtection="1">
      <alignment horizontal="center" vertical="center" wrapText="1"/>
    </xf>
    <xf numFmtId="0" fontId="2" fillId="8" borderId="35" xfId="0" applyFont="1" applyFill="1" applyBorder="1" applyAlignment="1" applyProtection="1">
      <alignment horizontal="center" vertical="center" wrapText="1"/>
    </xf>
    <xf numFmtId="0" fontId="2" fillId="8" borderId="56" xfId="0" applyFont="1" applyFill="1" applyBorder="1" applyAlignment="1" applyProtection="1">
      <alignment horizontal="center" vertical="center" wrapText="1"/>
    </xf>
    <xf numFmtId="0" fontId="2" fillId="8" borderId="34" xfId="0" applyFont="1" applyFill="1" applyBorder="1" applyAlignment="1" applyProtection="1">
      <alignment horizontal="center" vertical="center" wrapText="1"/>
    </xf>
    <xf numFmtId="0" fontId="2" fillId="8" borderId="55" xfId="0" applyFont="1" applyFill="1" applyBorder="1" applyAlignment="1" applyProtection="1">
      <alignment horizontal="center" vertical="center" wrapText="1"/>
    </xf>
    <xf numFmtId="0" fontId="9" fillId="9" borderId="43" xfId="0" applyFont="1" applyFill="1" applyBorder="1" applyAlignment="1">
      <alignment horizontal="center" vertical="center" wrapText="1"/>
    </xf>
    <xf numFmtId="0" fontId="9" fillId="9" borderId="37" xfId="0" applyFont="1" applyFill="1" applyBorder="1" applyAlignment="1">
      <alignment horizontal="center" vertical="center" wrapText="1"/>
    </xf>
    <xf numFmtId="0" fontId="9" fillId="9" borderId="5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8" borderId="5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" fillId="0" borderId="14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11" fillId="0" borderId="0" xfId="0" applyNumberFormat="1" applyFont="1" applyAlignment="1">
      <alignment vertical="center"/>
    </xf>
    <xf numFmtId="0" fontId="1" fillId="4" borderId="56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vertical="center" wrapText="1"/>
    </xf>
    <xf numFmtId="0" fontId="1" fillId="5" borderId="56" xfId="0" applyFont="1" applyFill="1" applyBorder="1" applyAlignment="1">
      <alignment vertical="center" wrapText="1"/>
    </xf>
    <xf numFmtId="0" fontId="1" fillId="10" borderId="32" xfId="0" applyFont="1" applyFill="1" applyBorder="1" applyAlignment="1">
      <alignment vertical="center" wrapText="1"/>
    </xf>
    <xf numFmtId="0" fontId="1" fillId="10" borderId="22" xfId="0" applyFont="1" applyFill="1" applyBorder="1" applyAlignment="1">
      <alignment vertical="center" wrapText="1"/>
    </xf>
    <xf numFmtId="0" fontId="1" fillId="10" borderId="22" xfId="0" applyFont="1" applyFill="1" applyBorder="1" applyAlignment="1" applyProtection="1">
      <alignment vertical="center" wrapText="1"/>
    </xf>
    <xf numFmtId="0" fontId="1" fillId="10" borderId="32" xfId="0" applyFont="1" applyFill="1" applyBorder="1" applyAlignment="1" applyProtection="1">
      <alignment vertical="center" wrapText="1"/>
    </xf>
    <xf numFmtId="0" fontId="1" fillId="10" borderId="56" xfId="0" applyFont="1" applyFill="1" applyBorder="1" applyAlignment="1">
      <alignment vertical="center" wrapText="1"/>
    </xf>
    <xf numFmtId="0" fontId="1" fillId="11" borderId="22" xfId="0" applyFont="1" applyFill="1" applyBorder="1" applyAlignment="1">
      <alignment vertical="center" wrapText="1"/>
    </xf>
    <xf numFmtId="0" fontId="1" fillId="11" borderId="56" xfId="0" applyFont="1" applyFill="1" applyBorder="1" applyAlignment="1">
      <alignment vertical="center" wrapText="1"/>
    </xf>
    <xf numFmtId="0" fontId="10" fillId="10" borderId="22" xfId="0" applyFont="1" applyFill="1" applyBorder="1" applyAlignment="1">
      <alignment horizontal="left" vertical="center" wrapText="1"/>
    </xf>
    <xf numFmtId="0" fontId="10" fillId="10" borderId="22" xfId="0" applyFont="1" applyFill="1" applyBorder="1" applyAlignment="1" applyProtection="1">
      <alignment horizontal="left" vertical="center" wrapText="1"/>
    </xf>
    <xf numFmtId="0" fontId="10" fillId="11" borderId="22" xfId="0" applyFont="1" applyFill="1" applyBorder="1" applyAlignment="1">
      <alignment horizontal="left" vertical="center" wrapText="1"/>
    </xf>
    <xf numFmtId="0" fontId="10" fillId="12" borderId="56" xfId="0" applyFont="1" applyFill="1" applyBorder="1" applyAlignment="1">
      <alignment horizontal="left" vertical="center" wrapText="1"/>
    </xf>
    <xf numFmtId="0" fontId="10" fillId="12" borderId="2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25" xfId="0" applyFont="1" applyFill="1" applyBorder="1" applyAlignment="1" applyProtection="1">
      <alignment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47" xfId="0" applyFont="1" applyFill="1" applyBorder="1" applyAlignment="1" applyProtection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left" vertical="center"/>
    </xf>
    <xf numFmtId="0" fontId="5" fillId="0" borderId="45" xfId="0" applyFont="1" applyFill="1" applyBorder="1" applyAlignment="1" applyProtection="1">
      <alignment horizontal="left" vertical="center" wrapText="1"/>
    </xf>
    <xf numFmtId="0" fontId="5" fillId="0" borderId="38" xfId="0" applyFont="1" applyFill="1" applyBorder="1" applyAlignment="1" applyProtection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vertical="center" wrapText="1"/>
    </xf>
    <xf numFmtId="0" fontId="5" fillId="0" borderId="44" xfId="0" applyFont="1" applyFill="1" applyBorder="1" applyAlignment="1" applyProtection="1">
      <alignment horizontal="center" vertical="center" wrapText="1"/>
    </xf>
    <xf numFmtId="0" fontId="5" fillId="0" borderId="44" xfId="0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9" fillId="10" borderId="32" xfId="0" applyFont="1" applyFill="1" applyBorder="1" applyAlignment="1">
      <alignment vertical="center" wrapText="1"/>
    </xf>
    <xf numFmtId="0" fontId="9" fillId="10" borderId="22" xfId="0" applyFont="1" applyFill="1" applyBorder="1" applyAlignment="1">
      <alignment vertical="center" wrapText="1"/>
    </xf>
    <xf numFmtId="0" fontId="9" fillId="11" borderId="22" xfId="0" applyFont="1" applyFill="1" applyBorder="1" applyAlignment="1">
      <alignment vertical="center" wrapText="1"/>
    </xf>
    <xf numFmtId="0" fontId="9" fillId="12" borderId="56" xfId="0" applyFont="1" applyFill="1" applyBorder="1" applyAlignment="1">
      <alignment vertical="center" wrapText="1"/>
    </xf>
    <xf numFmtId="0" fontId="9" fillId="12" borderId="22" xfId="0" applyFont="1" applyFill="1" applyBorder="1" applyAlignment="1">
      <alignment vertical="center" wrapText="1"/>
    </xf>
    <xf numFmtId="0" fontId="9" fillId="10" borderId="22" xfId="0" applyFont="1" applyFill="1" applyBorder="1" applyAlignment="1" applyProtection="1">
      <alignment vertical="center" wrapText="1"/>
    </xf>
    <xf numFmtId="0" fontId="9" fillId="11" borderId="22" xfId="0" applyFont="1" applyFill="1" applyBorder="1" applyAlignment="1" applyProtection="1">
      <alignment vertical="center" wrapText="1"/>
    </xf>
    <xf numFmtId="0" fontId="9" fillId="11" borderId="56" xfId="0" applyFont="1" applyFill="1" applyBorder="1" applyAlignment="1">
      <alignment vertical="center" wrapText="1"/>
    </xf>
    <xf numFmtId="0" fontId="9" fillId="10" borderId="32" xfId="0" applyFont="1" applyFill="1" applyBorder="1" applyAlignment="1" applyProtection="1">
      <alignment vertical="center" wrapText="1"/>
    </xf>
    <xf numFmtId="0" fontId="9" fillId="10" borderId="56" xfId="0" applyFont="1" applyFill="1" applyBorder="1" applyAlignment="1">
      <alignment vertical="center" wrapText="1"/>
    </xf>
    <xf numFmtId="0" fontId="10" fillId="10" borderId="32" xfId="0" applyFont="1" applyFill="1" applyBorder="1" applyAlignment="1">
      <alignment horizontal="left" vertical="center" wrapText="1"/>
    </xf>
    <xf numFmtId="0" fontId="10" fillId="11" borderId="22" xfId="0" applyFont="1" applyFill="1" applyBorder="1" applyAlignment="1" applyProtection="1">
      <alignment horizontal="left" vertical="center" wrapText="1"/>
    </xf>
    <xf numFmtId="0" fontId="1" fillId="5" borderId="56" xfId="0" applyFont="1" applyFill="1" applyBorder="1" applyAlignment="1">
      <alignment horizontal="left" vertical="center" wrapText="1"/>
    </xf>
    <xf numFmtId="0" fontId="10" fillId="11" borderId="56" xfId="0" applyFont="1" applyFill="1" applyBorder="1" applyAlignment="1">
      <alignment horizontal="left" vertical="center" wrapText="1"/>
    </xf>
    <xf numFmtId="0" fontId="10" fillId="10" borderId="32" xfId="0" applyFont="1" applyFill="1" applyBorder="1" applyAlignment="1" applyProtection="1">
      <alignment horizontal="left" vertical="center" wrapText="1"/>
    </xf>
    <xf numFmtId="0" fontId="10" fillId="10" borderId="56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vertical="center"/>
    </xf>
    <xf numFmtId="0" fontId="8" fillId="6" borderId="6" xfId="0" applyFont="1" applyFill="1" applyBorder="1" applyAlignment="1">
      <alignment vertical="center"/>
    </xf>
    <xf numFmtId="0" fontId="11" fillId="0" borderId="0" xfId="0" applyFont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" fillId="5" borderId="22" xfId="0" applyFont="1" applyFill="1" applyBorder="1" applyAlignment="1">
      <alignment horizontal="left" vertical="center" wrapText="1"/>
    </xf>
    <xf numFmtId="0" fontId="8" fillId="6" borderId="22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11" borderId="21" xfId="0" applyFont="1" applyFill="1" applyBorder="1" applyAlignment="1">
      <alignment horizontal="left" vertical="center" wrapText="1"/>
    </xf>
    <xf numFmtId="0" fontId="10" fillId="4" borderId="45" xfId="0" applyFont="1" applyFill="1" applyBorder="1" applyAlignment="1">
      <alignment horizontal="left" vertical="center" wrapText="1"/>
    </xf>
    <xf numFmtId="0" fontId="10" fillId="2" borderId="38" xfId="0" applyFont="1" applyFill="1" applyBorder="1" applyAlignment="1">
      <alignment horizontal="left" vertical="center" wrapText="1"/>
    </xf>
    <xf numFmtId="0" fontId="10" fillId="10" borderId="21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62" xfId="0" applyFont="1" applyBorder="1" applyAlignment="1">
      <alignment horizontal="center" vertical="center" textRotation="90" wrapText="1"/>
    </xf>
    <xf numFmtId="0" fontId="1" fillId="0" borderId="63" xfId="0" applyFont="1" applyFill="1" applyBorder="1" applyAlignment="1">
      <alignment horizontal="center" vertical="center" textRotation="90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5" fillId="0" borderId="32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left" vertical="center" wrapText="1"/>
    </xf>
    <xf numFmtId="0" fontId="1" fillId="10" borderId="2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1" fillId="4" borderId="56" xfId="0" applyFont="1" applyFill="1" applyBorder="1" applyAlignment="1">
      <alignment horizontal="left" vertical="center" wrapText="1"/>
    </xf>
    <xf numFmtId="0" fontId="1" fillId="10" borderId="22" xfId="0" applyFont="1" applyFill="1" applyBorder="1" applyAlignment="1" applyProtection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 applyProtection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 applyProtection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10" fillId="13" borderId="45" xfId="0" applyFont="1" applyFill="1" applyBorder="1" applyAlignment="1">
      <alignment horizontal="left" vertical="center" wrapText="1"/>
    </xf>
    <xf numFmtId="0" fontId="10" fillId="13" borderId="21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5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47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60" xfId="0" applyFont="1" applyFill="1" applyBorder="1" applyAlignment="1" applyProtection="1">
      <alignment horizontal="center" vertical="center" wrapText="1"/>
    </xf>
    <xf numFmtId="0" fontId="5" fillId="0" borderId="59" xfId="0" applyFont="1" applyFill="1" applyBorder="1" applyAlignment="1" applyProtection="1">
      <alignment horizontal="left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" fillId="0" borderId="5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 applyProtection="1">
      <alignment horizontal="left" vertic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9" fillId="0" borderId="2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0" fontId="1" fillId="10" borderId="22" xfId="0" applyFont="1" applyFill="1" applyBorder="1" applyAlignment="1">
      <alignment horizontal="left" vertical="center" wrapText="1"/>
    </xf>
    <xf numFmtId="0" fontId="1" fillId="11" borderId="22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left" vertical="center" wrapText="1"/>
    </xf>
    <xf numFmtId="0" fontId="1" fillId="4" borderId="56" xfId="0" applyFont="1" applyFill="1" applyBorder="1" applyAlignment="1">
      <alignment horizontal="left" vertical="center" wrapText="1"/>
    </xf>
    <xf numFmtId="0" fontId="1" fillId="11" borderId="22" xfId="0" applyFont="1" applyFill="1" applyBorder="1" applyAlignment="1" applyProtection="1">
      <alignment vertical="center" wrapText="1"/>
    </xf>
    <xf numFmtId="0" fontId="1" fillId="10" borderId="22" xfId="0" applyFont="1" applyFill="1" applyBorder="1" applyAlignment="1" applyProtection="1">
      <alignment horizontal="left" vertical="center" wrapText="1"/>
    </xf>
    <xf numFmtId="0" fontId="1" fillId="10" borderId="2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</cellXfs>
  <cellStyles count="3">
    <cellStyle name="Normál" xfId="0" builtinId="0"/>
    <cellStyle name="Normál 2" xfId="2"/>
    <cellStyle name="Prozent 2" xfId="1"/>
  </cellStyles>
  <dxfs count="0"/>
  <tableStyles count="0" defaultTableStyle="TableStyleMedium9" defaultPivotStyle="PivotStyleLight16"/>
  <colors>
    <mruColors>
      <color rgb="FFFFFF99"/>
      <color rgb="FFCCFFFF"/>
      <color rgb="FF00FF00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L156"/>
  <sheetViews>
    <sheetView tabSelected="1" topLeftCell="A23" zoomScale="120" zoomScaleNormal="120" workbookViewId="0">
      <selection activeCell="C107" sqref="C107"/>
    </sheetView>
  </sheetViews>
  <sheetFormatPr defaultColWidth="11.42578125" defaultRowHeight="15" x14ac:dyDescent="0.25"/>
  <cols>
    <col min="1" max="1" width="14.7109375" style="56" customWidth="1"/>
    <col min="2" max="2" width="23.85546875" style="56" customWidth="1"/>
    <col min="3" max="3" width="28" style="56" customWidth="1"/>
    <col min="4" max="4" width="26" style="56" customWidth="1"/>
    <col min="5" max="5" width="4.28515625" style="56" customWidth="1"/>
    <col min="6" max="6" width="4.85546875" style="56" customWidth="1"/>
    <col min="7" max="7" width="5" style="146" customWidth="1"/>
    <col min="8" max="8" width="5.85546875" style="56" customWidth="1"/>
    <col min="9" max="9" width="3.85546875" style="146" customWidth="1"/>
    <col min="10" max="10" width="4.28515625" style="56" customWidth="1"/>
    <col min="11" max="11" width="4.85546875" style="146" customWidth="1"/>
    <col min="12" max="12" width="5" style="56" customWidth="1"/>
    <col min="13" max="13" width="5.85546875" style="146" customWidth="1"/>
    <col min="14" max="14" width="3.85546875" style="56" customWidth="1"/>
    <col min="15" max="15" width="4.28515625" style="56" customWidth="1"/>
    <col min="16" max="16" width="4.85546875" style="56" customWidth="1"/>
    <col min="17" max="17" width="5" style="56" customWidth="1"/>
    <col min="18" max="18" width="5.85546875" style="56" customWidth="1"/>
    <col min="19" max="19" width="3.85546875" style="56" customWidth="1"/>
    <col min="20" max="20" width="4.28515625" style="56" customWidth="1"/>
    <col min="21" max="21" width="4.85546875" style="56" customWidth="1"/>
    <col min="22" max="22" width="5" style="56" customWidth="1"/>
    <col min="23" max="23" width="5.85546875" style="56" customWidth="1"/>
    <col min="24" max="24" width="3.85546875" style="56" customWidth="1"/>
    <col min="25" max="25" width="4.28515625" style="56" customWidth="1"/>
    <col min="26" max="26" width="4.85546875" style="56" customWidth="1"/>
    <col min="27" max="27" width="5" style="56" customWidth="1"/>
    <col min="28" max="28" width="5.85546875" style="56" customWidth="1"/>
    <col min="29" max="29" width="3.85546875" style="56" customWidth="1"/>
    <col min="30" max="30" width="4.28515625" style="56" customWidth="1"/>
    <col min="31" max="31" width="4.85546875" style="56" customWidth="1"/>
    <col min="32" max="32" width="5" style="56" customWidth="1"/>
    <col min="33" max="33" width="5.85546875" style="56" customWidth="1"/>
    <col min="34" max="34" width="3.85546875" style="56" customWidth="1"/>
    <col min="35" max="35" width="4.28515625" style="56" customWidth="1"/>
    <col min="36" max="36" width="4.85546875" style="56" customWidth="1"/>
    <col min="37" max="37" width="5" style="56" customWidth="1"/>
    <col min="38" max="38" width="5.85546875" style="56" customWidth="1"/>
    <col min="39" max="39" width="3.85546875" style="56" customWidth="1"/>
    <col min="40" max="40" width="4.28515625" style="56" customWidth="1"/>
    <col min="41" max="41" width="4.85546875" style="56" customWidth="1"/>
    <col min="42" max="42" width="5" style="56" customWidth="1"/>
    <col min="43" max="43" width="5.85546875" style="56" customWidth="1"/>
    <col min="44" max="44" width="3.85546875" style="56" customWidth="1"/>
    <col min="45" max="45" width="5" style="56" customWidth="1"/>
    <col min="46" max="46" width="4.7109375" style="28" customWidth="1"/>
    <col min="47" max="47" width="6" style="56" customWidth="1"/>
    <col min="48" max="48" width="5.42578125" style="56" customWidth="1"/>
    <col min="49" max="49" width="5.7109375" style="56" customWidth="1"/>
    <col min="50" max="50" width="15.7109375" style="56" customWidth="1"/>
    <col min="51" max="51" width="17.7109375" style="56" customWidth="1"/>
    <col min="52" max="52" width="5.7109375" style="56" customWidth="1"/>
    <col min="53" max="53" width="3.7109375" style="56" customWidth="1"/>
    <col min="54" max="54" width="4.7109375" style="56" bestFit="1" customWidth="1"/>
    <col min="55" max="55" width="4.5703125" style="56" bestFit="1" customWidth="1"/>
    <col min="56" max="57" width="6.140625" style="56" customWidth="1"/>
    <col min="58" max="58" width="5.7109375" style="56" bestFit="1" customWidth="1"/>
    <col min="59" max="59" width="15.85546875" style="56" customWidth="1"/>
    <col min="60" max="60" width="17" style="56" bestFit="1" customWidth="1"/>
    <col min="61" max="16384" width="11.42578125" style="56"/>
  </cols>
  <sheetData>
    <row r="1" spans="1:55" s="1" customFormat="1" ht="13.5" thickBot="1" x14ac:dyDescent="0.25">
      <c r="A1" s="349" t="s">
        <v>861</v>
      </c>
      <c r="B1" s="349" t="s">
        <v>860</v>
      </c>
      <c r="C1" s="355" t="s">
        <v>499</v>
      </c>
      <c r="D1" s="357" t="s">
        <v>500</v>
      </c>
      <c r="E1" s="352" t="s">
        <v>506</v>
      </c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4"/>
      <c r="AS1" s="360" t="s">
        <v>511</v>
      </c>
      <c r="AT1" s="361"/>
      <c r="AU1" s="361"/>
      <c r="AV1" s="361"/>
      <c r="AW1" s="361"/>
      <c r="AX1" s="364" t="s">
        <v>512</v>
      </c>
      <c r="AY1" s="397" t="s">
        <v>513</v>
      </c>
      <c r="AZ1" s="29"/>
      <c r="BA1" s="16"/>
      <c r="BB1" s="16"/>
      <c r="BC1" s="16"/>
    </row>
    <row r="2" spans="1:55" s="1" customFormat="1" ht="13.5" thickBot="1" x14ac:dyDescent="0.25">
      <c r="A2" s="350"/>
      <c r="B2" s="350"/>
      <c r="C2" s="356"/>
      <c r="D2" s="358"/>
      <c r="E2" s="348" t="s">
        <v>92</v>
      </c>
      <c r="F2" s="346"/>
      <c r="G2" s="346"/>
      <c r="H2" s="346"/>
      <c r="I2" s="347"/>
      <c r="J2" s="346" t="s">
        <v>1</v>
      </c>
      <c r="K2" s="346"/>
      <c r="L2" s="346"/>
      <c r="M2" s="346"/>
      <c r="N2" s="347"/>
      <c r="O2" s="346" t="s">
        <v>2</v>
      </c>
      <c r="P2" s="346"/>
      <c r="Q2" s="346"/>
      <c r="R2" s="346"/>
      <c r="S2" s="347"/>
      <c r="T2" s="346" t="s">
        <v>9</v>
      </c>
      <c r="U2" s="346"/>
      <c r="V2" s="346"/>
      <c r="W2" s="346"/>
      <c r="X2" s="347"/>
      <c r="Y2" s="348" t="s">
        <v>7</v>
      </c>
      <c r="Z2" s="346"/>
      <c r="AA2" s="346"/>
      <c r="AB2" s="346"/>
      <c r="AC2" s="347"/>
      <c r="AD2" s="342" t="s">
        <v>12</v>
      </c>
      <c r="AE2" s="343"/>
      <c r="AF2" s="344"/>
      <c r="AG2" s="344"/>
      <c r="AH2" s="367"/>
      <c r="AI2" s="343" t="s">
        <v>10</v>
      </c>
      <c r="AJ2" s="343"/>
      <c r="AK2" s="344"/>
      <c r="AL2" s="344"/>
      <c r="AM2" s="345"/>
      <c r="AN2" s="342" t="s">
        <v>11</v>
      </c>
      <c r="AO2" s="343"/>
      <c r="AP2" s="344"/>
      <c r="AQ2" s="344"/>
      <c r="AR2" s="345"/>
      <c r="AS2" s="362"/>
      <c r="AT2" s="363"/>
      <c r="AU2" s="363"/>
      <c r="AV2" s="363"/>
      <c r="AW2" s="363"/>
      <c r="AX2" s="365"/>
      <c r="AY2" s="398"/>
      <c r="AZ2" s="29"/>
    </row>
    <row r="3" spans="1:55" s="2" customFormat="1" ht="92.25" thickBot="1" x14ac:dyDescent="0.3">
      <c r="A3" s="351"/>
      <c r="B3" s="351"/>
      <c r="C3" s="356"/>
      <c r="D3" s="358"/>
      <c r="E3" s="244" t="s">
        <v>501</v>
      </c>
      <c r="F3" s="245" t="s">
        <v>502</v>
      </c>
      <c r="G3" s="245" t="s">
        <v>503</v>
      </c>
      <c r="H3" s="245" t="s">
        <v>504</v>
      </c>
      <c r="I3" s="246" t="s">
        <v>505</v>
      </c>
      <c r="J3" s="244" t="s">
        <v>501</v>
      </c>
      <c r="K3" s="245" t="s">
        <v>502</v>
      </c>
      <c r="L3" s="245" t="s">
        <v>503</v>
      </c>
      <c r="M3" s="245" t="s">
        <v>504</v>
      </c>
      <c r="N3" s="246" t="s">
        <v>505</v>
      </c>
      <c r="O3" s="244" t="s">
        <v>501</v>
      </c>
      <c r="P3" s="245" t="s">
        <v>502</v>
      </c>
      <c r="Q3" s="245" t="s">
        <v>503</v>
      </c>
      <c r="R3" s="245" t="s">
        <v>504</v>
      </c>
      <c r="S3" s="246" t="s">
        <v>505</v>
      </c>
      <c r="T3" s="244" t="s">
        <v>501</v>
      </c>
      <c r="U3" s="245" t="s">
        <v>502</v>
      </c>
      <c r="V3" s="245" t="s">
        <v>503</v>
      </c>
      <c r="W3" s="245" t="s">
        <v>504</v>
      </c>
      <c r="X3" s="246" t="s">
        <v>505</v>
      </c>
      <c r="Y3" s="244" t="s">
        <v>501</v>
      </c>
      <c r="Z3" s="245" t="s">
        <v>502</v>
      </c>
      <c r="AA3" s="245" t="s">
        <v>503</v>
      </c>
      <c r="AB3" s="245" t="s">
        <v>504</v>
      </c>
      <c r="AC3" s="246" t="s">
        <v>505</v>
      </c>
      <c r="AD3" s="244" t="s">
        <v>501</v>
      </c>
      <c r="AE3" s="245" t="s">
        <v>502</v>
      </c>
      <c r="AF3" s="245" t="s">
        <v>503</v>
      </c>
      <c r="AG3" s="245" t="s">
        <v>504</v>
      </c>
      <c r="AH3" s="246" t="s">
        <v>505</v>
      </c>
      <c r="AI3" s="244" t="s">
        <v>501</v>
      </c>
      <c r="AJ3" s="245" t="s">
        <v>502</v>
      </c>
      <c r="AK3" s="245" t="s">
        <v>503</v>
      </c>
      <c r="AL3" s="245" t="s">
        <v>504</v>
      </c>
      <c r="AM3" s="246" t="s">
        <v>505</v>
      </c>
      <c r="AN3" s="244" t="s">
        <v>501</v>
      </c>
      <c r="AO3" s="245" t="s">
        <v>502</v>
      </c>
      <c r="AP3" s="245" t="s">
        <v>503</v>
      </c>
      <c r="AQ3" s="245" t="s">
        <v>504</v>
      </c>
      <c r="AR3" s="246" t="s">
        <v>505</v>
      </c>
      <c r="AS3" s="247" t="s">
        <v>507</v>
      </c>
      <c r="AT3" s="248" t="s">
        <v>508</v>
      </c>
      <c r="AU3" s="248" t="s">
        <v>509</v>
      </c>
      <c r="AV3" s="248" t="s">
        <v>510</v>
      </c>
      <c r="AW3" s="249" t="s">
        <v>505</v>
      </c>
      <c r="AX3" s="366"/>
      <c r="AY3" s="399"/>
      <c r="AZ3" s="29"/>
    </row>
    <row r="4" spans="1:55" x14ac:dyDescent="0.25">
      <c r="A4" s="276" t="s">
        <v>727</v>
      </c>
      <c r="B4" s="201" t="s">
        <v>730</v>
      </c>
      <c r="C4" s="231" t="s">
        <v>637</v>
      </c>
      <c r="D4" s="231" t="s">
        <v>380</v>
      </c>
      <c r="E4" s="65">
        <v>28</v>
      </c>
      <c r="F4" s="66"/>
      <c r="G4" s="66"/>
      <c r="H4" s="67">
        <f>I4*30-SUM(E4:G4)</f>
        <v>32</v>
      </c>
      <c r="I4" s="73">
        <v>2</v>
      </c>
      <c r="J4" s="68"/>
      <c r="K4" s="66"/>
      <c r="L4" s="66"/>
      <c r="M4" s="67"/>
      <c r="N4" s="73"/>
      <c r="O4" s="68"/>
      <c r="P4" s="66"/>
      <c r="Q4" s="66"/>
      <c r="R4" s="67"/>
      <c r="S4" s="73"/>
      <c r="T4" s="68"/>
      <c r="U4" s="66"/>
      <c r="V4" s="66"/>
      <c r="W4" s="67"/>
      <c r="X4" s="73"/>
      <c r="Y4" s="68"/>
      <c r="Z4" s="66"/>
      <c r="AA4" s="66"/>
      <c r="AB4" s="67"/>
      <c r="AC4" s="73"/>
      <c r="AD4" s="68"/>
      <c r="AE4" s="66"/>
      <c r="AF4" s="66"/>
      <c r="AG4" s="67"/>
      <c r="AH4" s="73"/>
      <c r="AI4" s="68"/>
      <c r="AJ4" s="66"/>
      <c r="AK4" s="66"/>
      <c r="AL4" s="67"/>
      <c r="AM4" s="73"/>
      <c r="AN4" s="68"/>
      <c r="AO4" s="66"/>
      <c r="AP4" s="66"/>
      <c r="AQ4" s="67"/>
      <c r="AR4" s="73"/>
      <c r="AS4" s="78"/>
      <c r="AT4" s="79" t="s">
        <v>0</v>
      </c>
      <c r="AU4" s="79"/>
      <c r="AV4" s="80"/>
      <c r="AW4" s="124">
        <f t="shared" ref="AW4:AW19" si="0">SUM(I4,N4)</f>
        <v>2</v>
      </c>
      <c r="AX4" s="178" t="s">
        <v>8</v>
      </c>
      <c r="AY4" s="176" t="s">
        <v>8</v>
      </c>
    </row>
    <row r="5" spans="1:55" ht="22.5" x14ac:dyDescent="0.25">
      <c r="A5" s="276" t="s">
        <v>727</v>
      </c>
      <c r="B5" s="202" t="s">
        <v>731</v>
      </c>
      <c r="C5" s="232" t="s">
        <v>609</v>
      </c>
      <c r="D5" s="232" t="s">
        <v>609</v>
      </c>
      <c r="E5" s="69">
        <v>14</v>
      </c>
      <c r="F5" s="70"/>
      <c r="G5" s="70"/>
      <c r="H5" s="71">
        <f t="shared" ref="H5:H8" si="1">I5*30-SUM(E5:G5)</f>
        <v>16</v>
      </c>
      <c r="I5" s="74">
        <v>1</v>
      </c>
      <c r="J5" s="72"/>
      <c r="K5" s="70"/>
      <c r="L5" s="70"/>
      <c r="M5" s="71"/>
      <c r="N5" s="74"/>
      <c r="O5" s="72"/>
      <c r="P5" s="70"/>
      <c r="Q5" s="70"/>
      <c r="R5" s="71"/>
      <c r="S5" s="74"/>
      <c r="T5" s="72"/>
      <c r="U5" s="70"/>
      <c r="V5" s="70"/>
      <c r="W5" s="71"/>
      <c r="X5" s="74"/>
      <c r="Y5" s="72"/>
      <c r="Z5" s="70"/>
      <c r="AA5" s="70"/>
      <c r="AB5" s="71"/>
      <c r="AC5" s="74"/>
      <c r="AD5" s="72"/>
      <c r="AE5" s="70"/>
      <c r="AF5" s="70"/>
      <c r="AG5" s="71"/>
      <c r="AH5" s="74"/>
      <c r="AI5" s="72"/>
      <c r="AJ5" s="70"/>
      <c r="AK5" s="70"/>
      <c r="AL5" s="71"/>
      <c r="AM5" s="74"/>
      <c r="AN5" s="72"/>
      <c r="AO5" s="70"/>
      <c r="AP5" s="70"/>
      <c r="AQ5" s="71"/>
      <c r="AR5" s="74"/>
      <c r="AS5" s="81"/>
      <c r="AT5" s="82"/>
      <c r="AU5" s="82" t="s">
        <v>0</v>
      </c>
      <c r="AV5" s="83"/>
      <c r="AW5" s="125">
        <f t="shared" si="0"/>
        <v>1</v>
      </c>
      <c r="AX5" s="379" t="s">
        <v>8</v>
      </c>
      <c r="AY5" s="377" t="s">
        <v>8</v>
      </c>
    </row>
    <row r="6" spans="1:55" ht="22.5" x14ac:dyDescent="0.25">
      <c r="A6" s="276" t="s">
        <v>727</v>
      </c>
      <c r="B6" s="202" t="s">
        <v>732</v>
      </c>
      <c r="C6" s="232" t="s">
        <v>610</v>
      </c>
      <c r="D6" s="232" t="s">
        <v>610</v>
      </c>
      <c r="E6" s="69"/>
      <c r="F6" s="70">
        <v>14</v>
      </c>
      <c r="G6" s="70"/>
      <c r="H6" s="71">
        <f t="shared" si="1"/>
        <v>76</v>
      </c>
      <c r="I6" s="74">
        <v>3</v>
      </c>
      <c r="J6" s="72"/>
      <c r="K6" s="70"/>
      <c r="L6" s="70"/>
      <c r="M6" s="71"/>
      <c r="N6" s="74"/>
      <c r="O6" s="72"/>
      <c r="P6" s="70"/>
      <c r="Q6" s="70"/>
      <c r="R6" s="71"/>
      <c r="S6" s="74"/>
      <c r="T6" s="72"/>
      <c r="U6" s="70"/>
      <c r="V6" s="70"/>
      <c r="W6" s="71"/>
      <c r="X6" s="74"/>
      <c r="Y6" s="72"/>
      <c r="Z6" s="70"/>
      <c r="AA6" s="70"/>
      <c r="AB6" s="71"/>
      <c r="AC6" s="74"/>
      <c r="AD6" s="72"/>
      <c r="AE6" s="70"/>
      <c r="AF6" s="70"/>
      <c r="AG6" s="71"/>
      <c r="AH6" s="74"/>
      <c r="AI6" s="72"/>
      <c r="AJ6" s="70"/>
      <c r="AK6" s="70"/>
      <c r="AL6" s="71"/>
      <c r="AM6" s="74"/>
      <c r="AN6" s="72"/>
      <c r="AO6" s="70"/>
      <c r="AP6" s="70"/>
      <c r="AQ6" s="71"/>
      <c r="AR6" s="74"/>
      <c r="AS6" s="81"/>
      <c r="AT6" s="82"/>
      <c r="AU6" s="82" t="s">
        <v>0</v>
      </c>
      <c r="AV6" s="83"/>
      <c r="AW6" s="125">
        <f t="shared" si="0"/>
        <v>3</v>
      </c>
      <c r="AX6" s="379"/>
      <c r="AY6" s="377"/>
    </row>
    <row r="7" spans="1:55" ht="22.5" x14ac:dyDescent="0.25">
      <c r="A7" s="276" t="s">
        <v>727</v>
      </c>
      <c r="B7" s="203" t="s">
        <v>733</v>
      </c>
      <c r="C7" s="233" t="s">
        <v>618</v>
      </c>
      <c r="D7" s="233" t="s">
        <v>381</v>
      </c>
      <c r="E7" s="69"/>
      <c r="F7" s="70">
        <v>28</v>
      </c>
      <c r="G7" s="70"/>
      <c r="H7" s="71">
        <f>I7*30-SUM(E7:G7)</f>
        <v>32</v>
      </c>
      <c r="I7" s="74">
        <v>2</v>
      </c>
      <c r="J7" s="72"/>
      <c r="K7" s="70"/>
      <c r="L7" s="70"/>
      <c r="M7" s="71"/>
      <c r="N7" s="74"/>
      <c r="O7" s="72"/>
      <c r="P7" s="70"/>
      <c r="Q7" s="70"/>
      <c r="R7" s="71"/>
      <c r="S7" s="74"/>
      <c r="T7" s="72"/>
      <c r="U7" s="70"/>
      <c r="V7" s="70"/>
      <c r="W7" s="71"/>
      <c r="X7" s="74"/>
      <c r="Y7" s="72"/>
      <c r="Z7" s="70"/>
      <c r="AA7" s="70"/>
      <c r="AB7" s="71"/>
      <c r="AC7" s="74"/>
      <c r="AD7" s="72"/>
      <c r="AE7" s="70"/>
      <c r="AF7" s="70"/>
      <c r="AG7" s="71"/>
      <c r="AH7" s="74"/>
      <c r="AI7" s="72"/>
      <c r="AJ7" s="70"/>
      <c r="AK7" s="70"/>
      <c r="AL7" s="71"/>
      <c r="AM7" s="74"/>
      <c r="AN7" s="72"/>
      <c r="AO7" s="70"/>
      <c r="AP7" s="70"/>
      <c r="AQ7" s="71"/>
      <c r="AR7" s="74"/>
      <c r="AS7" s="81"/>
      <c r="AT7" s="82"/>
      <c r="AU7" s="82" t="s">
        <v>0</v>
      </c>
      <c r="AV7" s="83"/>
      <c r="AW7" s="125">
        <f t="shared" si="0"/>
        <v>2</v>
      </c>
      <c r="AX7" s="243" t="s">
        <v>8</v>
      </c>
      <c r="AY7" s="242" t="s">
        <v>8</v>
      </c>
    </row>
    <row r="8" spans="1:55" ht="22.5" x14ac:dyDescent="0.25">
      <c r="A8" s="276" t="s">
        <v>727</v>
      </c>
      <c r="B8" s="203" t="s">
        <v>734</v>
      </c>
      <c r="C8" s="233" t="s">
        <v>619</v>
      </c>
      <c r="D8" s="233" t="s">
        <v>382</v>
      </c>
      <c r="E8" s="69"/>
      <c r="F8" s="70">
        <v>28</v>
      </c>
      <c r="G8" s="70"/>
      <c r="H8" s="71">
        <f t="shared" si="1"/>
        <v>32</v>
      </c>
      <c r="I8" s="74">
        <v>2</v>
      </c>
      <c r="J8" s="72"/>
      <c r="K8" s="70"/>
      <c r="L8" s="70"/>
      <c r="M8" s="71"/>
      <c r="N8" s="74"/>
      <c r="O8" s="72"/>
      <c r="P8" s="70"/>
      <c r="Q8" s="70"/>
      <c r="R8" s="71"/>
      <c r="S8" s="74"/>
      <c r="T8" s="72"/>
      <c r="U8" s="70"/>
      <c r="V8" s="70"/>
      <c r="W8" s="71"/>
      <c r="X8" s="74"/>
      <c r="Y8" s="72"/>
      <c r="Z8" s="70"/>
      <c r="AA8" s="70"/>
      <c r="AB8" s="71"/>
      <c r="AC8" s="74"/>
      <c r="AD8" s="72"/>
      <c r="AE8" s="70"/>
      <c r="AF8" s="70"/>
      <c r="AG8" s="71"/>
      <c r="AH8" s="74"/>
      <c r="AI8" s="72"/>
      <c r="AJ8" s="70"/>
      <c r="AK8" s="70"/>
      <c r="AL8" s="71"/>
      <c r="AM8" s="74"/>
      <c r="AN8" s="72"/>
      <c r="AO8" s="70"/>
      <c r="AP8" s="70"/>
      <c r="AQ8" s="71"/>
      <c r="AR8" s="74"/>
      <c r="AS8" s="81"/>
      <c r="AT8" s="82"/>
      <c r="AU8" s="82" t="s">
        <v>0</v>
      </c>
      <c r="AV8" s="83"/>
      <c r="AW8" s="125">
        <f t="shared" si="0"/>
        <v>2</v>
      </c>
      <c r="AX8" s="243" t="s">
        <v>8</v>
      </c>
      <c r="AY8" s="242" t="s">
        <v>8</v>
      </c>
    </row>
    <row r="9" spans="1:55" ht="33.75" x14ac:dyDescent="0.25">
      <c r="A9" s="276" t="s">
        <v>727</v>
      </c>
      <c r="B9" s="203" t="s">
        <v>735</v>
      </c>
      <c r="C9" s="234" t="s">
        <v>638</v>
      </c>
      <c r="D9" s="234" t="s">
        <v>448</v>
      </c>
      <c r="E9" s="69">
        <v>14</v>
      </c>
      <c r="F9" s="70"/>
      <c r="G9" s="70"/>
      <c r="H9" s="71">
        <f t="shared" ref="H9:H14" si="2">I9*30-SUM(E9:G9)</f>
        <v>46</v>
      </c>
      <c r="I9" s="74">
        <v>2</v>
      </c>
      <c r="J9" s="72"/>
      <c r="K9" s="70"/>
      <c r="L9" s="70"/>
      <c r="M9" s="71"/>
      <c r="N9" s="74"/>
      <c r="O9" s="72"/>
      <c r="P9" s="70"/>
      <c r="Q9" s="70"/>
      <c r="R9" s="71"/>
      <c r="S9" s="74"/>
      <c r="T9" s="72"/>
      <c r="U9" s="70"/>
      <c r="V9" s="70"/>
      <c r="W9" s="71"/>
      <c r="X9" s="74"/>
      <c r="Y9" s="72"/>
      <c r="Z9" s="70"/>
      <c r="AA9" s="70"/>
      <c r="AB9" s="71"/>
      <c r="AC9" s="74"/>
      <c r="AD9" s="72"/>
      <c r="AE9" s="70"/>
      <c r="AF9" s="70"/>
      <c r="AG9" s="71"/>
      <c r="AH9" s="74"/>
      <c r="AI9" s="72"/>
      <c r="AJ9" s="70"/>
      <c r="AK9" s="70"/>
      <c r="AL9" s="71"/>
      <c r="AM9" s="74"/>
      <c r="AN9" s="72"/>
      <c r="AO9" s="70"/>
      <c r="AP9" s="70"/>
      <c r="AQ9" s="71"/>
      <c r="AR9" s="74"/>
      <c r="AS9" s="81"/>
      <c r="AT9" s="82" t="s">
        <v>0</v>
      </c>
      <c r="AU9" s="82"/>
      <c r="AV9" s="83"/>
      <c r="AW9" s="125">
        <f t="shared" si="0"/>
        <v>2</v>
      </c>
      <c r="AX9" s="243" t="s">
        <v>8</v>
      </c>
      <c r="AY9" s="242" t="s">
        <v>8</v>
      </c>
    </row>
    <row r="10" spans="1:55" x14ac:dyDescent="0.25">
      <c r="A10" s="276" t="s">
        <v>727</v>
      </c>
      <c r="B10" s="203" t="s">
        <v>736</v>
      </c>
      <c r="C10" s="233" t="s">
        <v>639</v>
      </c>
      <c r="D10" s="233" t="s">
        <v>383</v>
      </c>
      <c r="E10" s="69">
        <v>14</v>
      </c>
      <c r="F10" s="70"/>
      <c r="G10" s="70"/>
      <c r="H10" s="71">
        <f t="shared" si="2"/>
        <v>46</v>
      </c>
      <c r="I10" s="75">
        <v>2</v>
      </c>
      <c r="J10" s="72"/>
      <c r="K10" s="70"/>
      <c r="L10" s="70"/>
      <c r="M10" s="71"/>
      <c r="N10" s="75"/>
      <c r="O10" s="72"/>
      <c r="P10" s="70"/>
      <c r="Q10" s="70"/>
      <c r="R10" s="71"/>
      <c r="S10" s="75"/>
      <c r="T10" s="72"/>
      <c r="U10" s="70"/>
      <c r="V10" s="70"/>
      <c r="W10" s="71"/>
      <c r="X10" s="75"/>
      <c r="Y10" s="72"/>
      <c r="Z10" s="70"/>
      <c r="AA10" s="70"/>
      <c r="AB10" s="71"/>
      <c r="AC10" s="75"/>
      <c r="AD10" s="72"/>
      <c r="AE10" s="70"/>
      <c r="AF10" s="70"/>
      <c r="AG10" s="71"/>
      <c r="AH10" s="75"/>
      <c r="AI10" s="72"/>
      <c r="AJ10" s="70"/>
      <c r="AK10" s="70"/>
      <c r="AL10" s="71"/>
      <c r="AM10" s="75"/>
      <c r="AN10" s="72"/>
      <c r="AO10" s="70"/>
      <c r="AP10" s="70"/>
      <c r="AQ10" s="71"/>
      <c r="AR10" s="75"/>
      <c r="AS10" s="81"/>
      <c r="AT10" s="82" t="s">
        <v>0</v>
      </c>
      <c r="AU10" s="82"/>
      <c r="AV10" s="83"/>
      <c r="AW10" s="126">
        <f t="shared" si="0"/>
        <v>2</v>
      </c>
      <c r="AX10" s="243" t="s">
        <v>8</v>
      </c>
      <c r="AY10" s="242" t="s">
        <v>8</v>
      </c>
    </row>
    <row r="11" spans="1:55" ht="22.5" x14ac:dyDescent="0.25">
      <c r="A11" s="276" t="s">
        <v>729</v>
      </c>
      <c r="B11" s="202" t="s">
        <v>737</v>
      </c>
      <c r="C11" s="232" t="s">
        <v>620</v>
      </c>
      <c r="D11" s="232" t="s">
        <v>384</v>
      </c>
      <c r="E11" s="69">
        <v>28</v>
      </c>
      <c r="F11" s="70"/>
      <c r="G11" s="70"/>
      <c r="H11" s="71">
        <f t="shared" si="2"/>
        <v>62</v>
      </c>
      <c r="I11" s="75">
        <v>3</v>
      </c>
      <c r="J11" s="72"/>
      <c r="K11" s="70"/>
      <c r="L11" s="70"/>
      <c r="M11" s="71"/>
      <c r="N11" s="75"/>
      <c r="O11" s="72"/>
      <c r="P11" s="70"/>
      <c r="Q11" s="70"/>
      <c r="R11" s="71"/>
      <c r="S11" s="75"/>
      <c r="T11" s="72"/>
      <c r="U11" s="70"/>
      <c r="V11" s="70"/>
      <c r="W11" s="71"/>
      <c r="X11" s="75"/>
      <c r="Y11" s="72"/>
      <c r="Z11" s="70"/>
      <c r="AA11" s="70"/>
      <c r="AB11" s="71"/>
      <c r="AC11" s="75"/>
      <c r="AD11" s="72"/>
      <c r="AE11" s="70"/>
      <c r="AF11" s="70"/>
      <c r="AG11" s="71"/>
      <c r="AH11" s="75"/>
      <c r="AI11" s="72"/>
      <c r="AJ11" s="70"/>
      <c r="AK11" s="70"/>
      <c r="AL11" s="71"/>
      <c r="AM11" s="75"/>
      <c r="AN11" s="72"/>
      <c r="AO11" s="70"/>
      <c r="AP11" s="70"/>
      <c r="AQ11" s="71"/>
      <c r="AR11" s="75"/>
      <c r="AS11" s="81"/>
      <c r="AT11" s="82" t="s">
        <v>0</v>
      </c>
      <c r="AU11" s="82"/>
      <c r="AV11" s="83"/>
      <c r="AW11" s="126">
        <f t="shared" si="0"/>
        <v>3</v>
      </c>
      <c r="AX11" s="243" t="s">
        <v>8</v>
      </c>
      <c r="AY11" s="242" t="s">
        <v>8</v>
      </c>
    </row>
    <row r="12" spans="1:55" ht="22.5" x14ac:dyDescent="0.25">
      <c r="A12" s="276" t="s">
        <v>729</v>
      </c>
      <c r="B12" s="202" t="s">
        <v>738</v>
      </c>
      <c r="C12" s="232" t="s">
        <v>652</v>
      </c>
      <c r="D12" s="232" t="s">
        <v>385</v>
      </c>
      <c r="E12" s="69">
        <v>28</v>
      </c>
      <c r="F12" s="70"/>
      <c r="G12" s="70"/>
      <c r="H12" s="71">
        <f t="shared" si="2"/>
        <v>62</v>
      </c>
      <c r="I12" s="75">
        <v>3</v>
      </c>
      <c r="J12" s="72"/>
      <c r="K12" s="70"/>
      <c r="L12" s="70"/>
      <c r="M12" s="71"/>
      <c r="N12" s="75"/>
      <c r="O12" s="72"/>
      <c r="P12" s="70"/>
      <c r="Q12" s="70"/>
      <c r="R12" s="71"/>
      <c r="S12" s="75"/>
      <c r="T12" s="72"/>
      <c r="U12" s="70"/>
      <c r="V12" s="70"/>
      <c r="W12" s="71"/>
      <c r="X12" s="75"/>
      <c r="Y12" s="72"/>
      <c r="Z12" s="70"/>
      <c r="AA12" s="70"/>
      <c r="AB12" s="71"/>
      <c r="AC12" s="75"/>
      <c r="AD12" s="72"/>
      <c r="AE12" s="70"/>
      <c r="AF12" s="70"/>
      <c r="AG12" s="71"/>
      <c r="AH12" s="75"/>
      <c r="AI12" s="72"/>
      <c r="AJ12" s="70"/>
      <c r="AK12" s="70"/>
      <c r="AL12" s="71"/>
      <c r="AM12" s="75"/>
      <c r="AN12" s="72"/>
      <c r="AO12" s="70"/>
      <c r="AP12" s="70"/>
      <c r="AQ12" s="71"/>
      <c r="AR12" s="75"/>
      <c r="AS12" s="81"/>
      <c r="AT12" s="82" t="s">
        <v>0</v>
      </c>
      <c r="AU12" s="82"/>
      <c r="AV12" s="83"/>
      <c r="AW12" s="126">
        <f t="shared" si="0"/>
        <v>3</v>
      </c>
      <c r="AX12" s="243" t="s">
        <v>8</v>
      </c>
      <c r="AY12" s="242" t="s">
        <v>8</v>
      </c>
    </row>
    <row r="13" spans="1:55" ht="22.5" x14ac:dyDescent="0.25">
      <c r="A13" s="276" t="s">
        <v>729</v>
      </c>
      <c r="B13" s="202" t="s">
        <v>739</v>
      </c>
      <c r="C13" s="232" t="s">
        <v>621</v>
      </c>
      <c r="D13" s="232" t="s">
        <v>386</v>
      </c>
      <c r="E13" s="69">
        <v>28</v>
      </c>
      <c r="F13" s="70"/>
      <c r="G13" s="70"/>
      <c r="H13" s="71">
        <f t="shared" si="2"/>
        <v>62</v>
      </c>
      <c r="I13" s="75">
        <v>3</v>
      </c>
      <c r="J13" s="72"/>
      <c r="K13" s="70"/>
      <c r="L13" s="70"/>
      <c r="M13" s="71"/>
      <c r="N13" s="75"/>
      <c r="O13" s="72"/>
      <c r="P13" s="70"/>
      <c r="Q13" s="70"/>
      <c r="R13" s="71"/>
      <c r="S13" s="75"/>
      <c r="T13" s="72"/>
      <c r="U13" s="70"/>
      <c r="V13" s="70"/>
      <c r="W13" s="71"/>
      <c r="X13" s="75"/>
      <c r="Y13" s="72"/>
      <c r="Z13" s="70"/>
      <c r="AA13" s="70"/>
      <c r="AB13" s="71"/>
      <c r="AC13" s="75"/>
      <c r="AD13" s="72"/>
      <c r="AE13" s="70"/>
      <c r="AF13" s="70"/>
      <c r="AG13" s="71"/>
      <c r="AH13" s="75"/>
      <c r="AI13" s="72"/>
      <c r="AJ13" s="70"/>
      <c r="AK13" s="70"/>
      <c r="AL13" s="71"/>
      <c r="AM13" s="75"/>
      <c r="AN13" s="72"/>
      <c r="AO13" s="70"/>
      <c r="AP13" s="70"/>
      <c r="AQ13" s="71"/>
      <c r="AR13" s="75"/>
      <c r="AS13" s="81"/>
      <c r="AT13" s="82" t="s">
        <v>0</v>
      </c>
      <c r="AU13" s="82"/>
      <c r="AV13" s="83"/>
      <c r="AW13" s="126">
        <f t="shared" si="0"/>
        <v>3</v>
      </c>
      <c r="AX13" s="243" t="s">
        <v>8</v>
      </c>
      <c r="AY13" s="169" t="s">
        <v>387</v>
      </c>
    </row>
    <row r="14" spans="1:55" ht="22.5" x14ac:dyDescent="0.25">
      <c r="A14" s="276" t="s">
        <v>729</v>
      </c>
      <c r="B14" s="202" t="s">
        <v>740</v>
      </c>
      <c r="C14" s="232" t="s">
        <v>622</v>
      </c>
      <c r="D14" s="232" t="s">
        <v>387</v>
      </c>
      <c r="E14" s="69">
        <v>28</v>
      </c>
      <c r="F14" s="70"/>
      <c r="G14" s="70"/>
      <c r="H14" s="71">
        <f t="shared" si="2"/>
        <v>62</v>
      </c>
      <c r="I14" s="75">
        <v>3</v>
      </c>
      <c r="J14" s="72"/>
      <c r="K14" s="70"/>
      <c r="L14" s="70"/>
      <c r="M14" s="71"/>
      <c r="N14" s="75"/>
      <c r="O14" s="72"/>
      <c r="P14" s="70"/>
      <c r="Q14" s="70"/>
      <c r="R14" s="71"/>
      <c r="S14" s="75"/>
      <c r="T14" s="72"/>
      <c r="U14" s="70"/>
      <c r="V14" s="70"/>
      <c r="W14" s="71"/>
      <c r="X14" s="75"/>
      <c r="Y14" s="72"/>
      <c r="Z14" s="70"/>
      <c r="AA14" s="70"/>
      <c r="AB14" s="71"/>
      <c r="AC14" s="75"/>
      <c r="AD14" s="72"/>
      <c r="AE14" s="70"/>
      <c r="AF14" s="70"/>
      <c r="AG14" s="71"/>
      <c r="AH14" s="75"/>
      <c r="AI14" s="72"/>
      <c r="AJ14" s="70"/>
      <c r="AK14" s="70"/>
      <c r="AL14" s="71"/>
      <c r="AM14" s="75"/>
      <c r="AN14" s="72"/>
      <c r="AO14" s="70"/>
      <c r="AP14" s="70"/>
      <c r="AQ14" s="71"/>
      <c r="AR14" s="75"/>
      <c r="AS14" s="81"/>
      <c r="AT14" s="82" t="s">
        <v>0</v>
      </c>
      <c r="AU14" s="82"/>
      <c r="AV14" s="83"/>
      <c r="AW14" s="126">
        <f t="shared" si="0"/>
        <v>3</v>
      </c>
      <c r="AX14" s="243" t="s">
        <v>8</v>
      </c>
      <c r="AY14" s="169" t="s">
        <v>386</v>
      </c>
    </row>
    <row r="15" spans="1:55" ht="22.5" x14ac:dyDescent="0.25">
      <c r="A15" s="276" t="s">
        <v>729</v>
      </c>
      <c r="B15" s="203" t="s">
        <v>741</v>
      </c>
      <c r="C15" s="233" t="s">
        <v>623</v>
      </c>
      <c r="D15" s="233" t="s">
        <v>388</v>
      </c>
      <c r="E15" s="69">
        <v>28</v>
      </c>
      <c r="F15" s="70"/>
      <c r="G15" s="70"/>
      <c r="H15" s="71">
        <f t="shared" ref="H15" si="3">I15*30-SUM(E15:G15)</f>
        <v>32</v>
      </c>
      <c r="I15" s="75">
        <v>2</v>
      </c>
      <c r="J15" s="72"/>
      <c r="K15" s="70"/>
      <c r="L15" s="70"/>
      <c r="M15" s="71"/>
      <c r="N15" s="75"/>
      <c r="O15" s="72"/>
      <c r="P15" s="70"/>
      <c r="Q15" s="70"/>
      <c r="R15" s="71"/>
      <c r="S15" s="75"/>
      <c r="T15" s="72"/>
      <c r="U15" s="70"/>
      <c r="V15" s="70"/>
      <c r="W15" s="71"/>
      <c r="X15" s="75"/>
      <c r="Y15" s="72"/>
      <c r="Z15" s="70"/>
      <c r="AA15" s="70"/>
      <c r="AB15" s="71"/>
      <c r="AC15" s="75"/>
      <c r="AD15" s="72"/>
      <c r="AE15" s="70"/>
      <c r="AF15" s="70"/>
      <c r="AG15" s="71"/>
      <c r="AH15" s="75"/>
      <c r="AI15" s="72"/>
      <c r="AJ15" s="70"/>
      <c r="AK15" s="70"/>
      <c r="AL15" s="71"/>
      <c r="AM15" s="75"/>
      <c r="AN15" s="72"/>
      <c r="AO15" s="70"/>
      <c r="AP15" s="70"/>
      <c r="AQ15" s="71"/>
      <c r="AR15" s="75"/>
      <c r="AS15" s="81"/>
      <c r="AT15" s="82" t="s">
        <v>0</v>
      </c>
      <c r="AU15" s="82"/>
      <c r="AV15" s="83"/>
      <c r="AW15" s="126">
        <f t="shared" si="0"/>
        <v>2</v>
      </c>
      <c r="AX15" s="243" t="s">
        <v>8</v>
      </c>
      <c r="AY15" s="242" t="s">
        <v>8</v>
      </c>
    </row>
    <row r="16" spans="1:55" s="30" customFormat="1" ht="23.25" thickBot="1" x14ac:dyDescent="0.3">
      <c r="A16" s="275" t="s">
        <v>721</v>
      </c>
      <c r="B16" s="204" t="s">
        <v>742</v>
      </c>
      <c r="C16" s="235" t="s">
        <v>640</v>
      </c>
      <c r="D16" s="235" t="s">
        <v>389</v>
      </c>
      <c r="E16" s="91"/>
      <c r="F16" s="92">
        <v>14</v>
      </c>
      <c r="G16" s="92"/>
      <c r="H16" s="93">
        <f>I16*30-SUM(E16:G16)</f>
        <v>46</v>
      </c>
      <c r="I16" s="94">
        <v>2</v>
      </c>
      <c r="J16" s="95"/>
      <c r="K16" s="92"/>
      <c r="L16" s="92"/>
      <c r="M16" s="93"/>
      <c r="N16" s="94"/>
      <c r="O16" s="95"/>
      <c r="P16" s="92"/>
      <c r="Q16" s="92"/>
      <c r="R16" s="93"/>
      <c r="S16" s="94"/>
      <c r="T16" s="95"/>
      <c r="U16" s="92"/>
      <c r="V16" s="92"/>
      <c r="W16" s="93"/>
      <c r="X16" s="94"/>
      <c r="Y16" s="95"/>
      <c r="Z16" s="92"/>
      <c r="AA16" s="92"/>
      <c r="AB16" s="93"/>
      <c r="AC16" s="94"/>
      <c r="AD16" s="95"/>
      <c r="AE16" s="92"/>
      <c r="AF16" s="92"/>
      <c r="AG16" s="93"/>
      <c r="AH16" s="94"/>
      <c r="AI16" s="95"/>
      <c r="AJ16" s="92"/>
      <c r="AK16" s="92"/>
      <c r="AL16" s="93"/>
      <c r="AM16" s="94"/>
      <c r="AN16" s="95"/>
      <c r="AO16" s="92"/>
      <c r="AP16" s="92"/>
      <c r="AQ16" s="93"/>
      <c r="AR16" s="94"/>
      <c r="AS16" s="96"/>
      <c r="AT16" s="97"/>
      <c r="AU16" s="97" t="s">
        <v>0</v>
      </c>
      <c r="AV16" s="98"/>
      <c r="AW16" s="128">
        <f t="shared" si="0"/>
        <v>2</v>
      </c>
      <c r="AX16" s="3" t="s">
        <v>8</v>
      </c>
      <c r="AY16" s="21" t="s">
        <v>8</v>
      </c>
    </row>
    <row r="17" spans="1:51" ht="22.5" x14ac:dyDescent="0.25">
      <c r="A17" s="276" t="s">
        <v>727</v>
      </c>
      <c r="B17" s="201" t="s">
        <v>743</v>
      </c>
      <c r="C17" s="236" t="s">
        <v>641</v>
      </c>
      <c r="D17" s="236" t="s">
        <v>436</v>
      </c>
      <c r="E17" s="65"/>
      <c r="F17" s="66"/>
      <c r="G17" s="66"/>
      <c r="H17" s="67"/>
      <c r="I17" s="100"/>
      <c r="J17" s="68">
        <v>28</v>
      </c>
      <c r="K17" s="66"/>
      <c r="L17" s="66"/>
      <c r="M17" s="67">
        <f>N17*30-SUM(J17:L17)</f>
        <v>62</v>
      </c>
      <c r="N17" s="100">
        <v>3</v>
      </c>
      <c r="O17" s="68"/>
      <c r="P17" s="66"/>
      <c r="Q17" s="66"/>
      <c r="R17" s="67"/>
      <c r="S17" s="100"/>
      <c r="T17" s="68"/>
      <c r="U17" s="66"/>
      <c r="V17" s="66"/>
      <c r="W17" s="67"/>
      <c r="X17" s="100"/>
      <c r="Y17" s="68"/>
      <c r="Z17" s="66"/>
      <c r="AA17" s="66"/>
      <c r="AB17" s="67"/>
      <c r="AC17" s="100"/>
      <c r="AD17" s="68"/>
      <c r="AE17" s="66"/>
      <c r="AF17" s="66"/>
      <c r="AG17" s="67"/>
      <c r="AH17" s="100"/>
      <c r="AI17" s="68"/>
      <c r="AJ17" s="66"/>
      <c r="AK17" s="66"/>
      <c r="AL17" s="67"/>
      <c r="AM17" s="100"/>
      <c r="AN17" s="68"/>
      <c r="AO17" s="66"/>
      <c r="AP17" s="66"/>
      <c r="AQ17" s="67"/>
      <c r="AR17" s="100"/>
      <c r="AS17" s="78"/>
      <c r="AT17" s="79" t="s">
        <v>1</v>
      </c>
      <c r="AU17" s="79"/>
      <c r="AV17" s="80"/>
      <c r="AW17" s="129">
        <f t="shared" si="0"/>
        <v>3</v>
      </c>
      <c r="AX17" s="174" t="s">
        <v>388</v>
      </c>
      <c r="AY17" s="176" t="s">
        <v>8</v>
      </c>
    </row>
    <row r="18" spans="1:51" ht="22.5" x14ac:dyDescent="0.25">
      <c r="A18" s="276" t="s">
        <v>727</v>
      </c>
      <c r="B18" s="203" t="s">
        <v>744</v>
      </c>
      <c r="C18" s="233" t="s">
        <v>625</v>
      </c>
      <c r="D18" s="233" t="s">
        <v>390</v>
      </c>
      <c r="E18" s="69"/>
      <c r="F18" s="70"/>
      <c r="G18" s="70"/>
      <c r="H18" s="71"/>
      <c r="I18" s="75"/>
      <c r="J18" s="72"/>
      <c r="K18" s="70">
        <v>28</v>
      </c>
      <c r="L18" s="70"/>
      <c r="M18" s="71">
        <f t="shared" ref="M18:M19" si="4">N18*30-SUM(J18:L18)</f>
        <v>32</v>
      </c>
      <c r="N18" s="75">
        <v>2</v>
      </c>
      <c r="O18" s="72"/>
      <c r="P18" s="70"/>
      <c r="Q18" s="70"/>
      <c r="R18" s="71"/>
      <c r="S18" s="75"/>
      <c r="T18" s="72"/>
      <c r="U18" s="70"/>
      <c r="V18" s="70"/>
      <c r="W18" s="71"/>
      <c r="X18" s="75"/>
      <c r="Y18" s="72"/>
      <c r="Z18" s="70"/>
      <c r="AA18" s="70"/>
      <c r="AB18" s="71"/>
      <c r="AC18" s="75"/>
      <c r="AD18" s="72"/>
      <c r="AE18" s="70"/>
      <c r="AF18" s="70"/>
      <c r="AG18" s="71"/>
      <c r="AH18" s="75"/>
      <c r="AI18" s="72"/>
      <c r="AJ18" s="70"/>
      <c r="AK18" s="70"/>
      <c r="AL18" s="71"/>
      <c r="AM18" s="75"/>
      <c r="AN18" s="72"/>
      <c r="AO18" s="70"/>
      <c r="AP18" s="70"/>
      <c r="AQ18" s="71"/>
      <c r="AR18" s="75"/>
      <c r="AS18" s="81"/>
      <c r="AT18" s="82"/>
      <c r="AU18" s="82" t="s">
        <v>1</v>
      </c>
      <c r="AV18" s="83"/>
      <c r="AW18" s="126">
        <f t="shared" si="0"/>
        <v>2</v>
      </c>
      <c r="AX18" s="170" t="s">
        <v>382</v>
      </c>
      <c r="AY18" s="242" t="s">
        <v>8</v>
      </c>
    </row>
    <row r="19" spans="1:51" ht="22.5" x14ac:dyDescent="0.25">
      <c r="A19" s="276" t="s">
        <v>727</v>
      </c>
      <c r="B19" s="203" t="s">
        <v>745</v>
      </c>
      <c r="C19" s="233" t="s">
        <v>626</v>
      </c>
      <c r="D19" s="233" t="s">
        <v>391</v>
      </c>
      <c r="E19" s="69"/>
      <c r="F19" s="70"/>
      <c r="G19" s="70"/>
      <c r="H19" s="71"/>
      <c r="I19" s="75"/>
      <c r="J19" s="72"/>
      <c r="K19" s="70">
        <v>28</v>
      </c>
      <c r="L19" s="70"/>
      <c r="M19" s="71">
        <f t="shared" si="4"/>
        <v>62</v>
      </c>
      <c r="N19" s="75">
        <v>3</v>
      </c>
      <c r="O19" s="72"/>
      <c r="P19" s="70"/>
      <c r="Q19" s="70"/>
      <c r="R19" s="71"/>
      <c r="S19" s="75"/>
      <c r="T19" s="72"/>
      <c r="U19" s="70"/>
      <c r="V19" s="70"/>
      <c r="W19" s="71"/>
      <c r="X19" s="75"/>
      <c r="Y19" s="72"/>
      <c r="Z19" s="70"/>
      <c r="AA19" s="70"/>
      <c r="AB19" s="71"/>
      <c r="AC19" s="75"/>
      <c r="AD19" s="72"/>
      <c r="AE19" s="70"/>
      <c r="AF19" s="70"/>
      <c r="AG19" s="71"/>
      <c r="AH19" s="75"/>
      <c r="AI19" s="72"/>
      <c r="AJ19" s="70"/>
      <c r="AK19" s="70"/>
      <c r="AL19" s="71"/>
      <c r="AM19" s="75"/>
      <c r="AN19" s="72"/>
      <c r="AO19" s="70"/>
      <c r="AP19" s="70"/>
      <c r="AQ19" s="71"/>
      <c r="AR19" s="75"/>
      <c r="AS19" s="81"/>
      <c r="AT19" s="82"/>
      <c r="AU19" s="82" t="s">
        <v>1</v>
      </c>
      <c r="AV19" s="83"/>
      <c r="AW19" s="126">
        <f t="shared" si="0"/>
        <v>3</v>
      </c>
      <c r="AX19" s="170" t="s">
        <v>381</v>
      </c>
      <c r="AY19" s="242" t="s">
        <v>8</v>
      </c>
    </row>
    <row r="20" spans="1:51" ht="22.5" x14ac:dyDescent="0.25">
      <c r="A20" s="276" t="s">
        <v>729</v>
      </c>
      <c r="B20" s="202" t="s">
        <v>746</v>
      </c>
      <c r="C20" s="232" t="s">
        <v>627</v>
      </c>
      <c r="D20" s="232" t="s">
        <v>392</v>
      </c>
      <c r="E20" s="69"/>
      <c r="F20" s="70"/>
      <c r="G20" s="70"/>
      <c r="H20" s="71"/>
      <c r="I20" s="75"/>
      <c r="J20" s="72">
        <v>28</v>
      </c>
      <c r="K20" s="70"/>
      <c r="L20" s="70"/>
      <c r="M20" s="71">
        <f>N20*30-SUM(J20:L20)</f>
        <v>62</v>
      </c>
      <c r="N20" s="75">
        <v>3</v>
      </c>
      <c r="O20" s="72"/>
      <c r="P20" s="70"/>
      <c r="Q20" s="70"/>
      <c r="R20" s="71"/>
      <c r="S20" s="75"/>
      <c r="T20" s="72"/>
      <c r="U20" s="70"/>
      <c r="V20" s="70"/>
      <c r="W20" s="71"/>
      <c r="X20" s="75"/>
      <c r="Y20" s="72"/>
      <c r="Z20" s="70"/>
      <c r="AA20" s="70"/>
      <c r="AB20" s="71"/>
      <c r="AC20" s="75"/>
      <c r="AD20" s="72"/>
      <c r="AE20" s="70"/>
      <c r="AF20" s="70"/>
      <c r="AG20" s="71"/>
      <c r="AH20" s="75"/>
      <c r="AI20" s="72"/>
      <c r="AJ20" s="70"/>
      <c r="AK20" s="70"/>
      <c r="AL20" s="71"/>
      <c r="AM20" s="75"/>
      <c r="AN20" s="72"/>
      <c r="AO20" s="70"/>
      <c r="AP20" s="70"/>
      <c r="AQ20" s="71"/>
      <c r="AR20" s="75"/>
      <c r="AS20" s="81"/>
      <c r="AT20" s="82" t="s">
        <v>1</v>
      </c>
      <c r="AU20" s="82"/>
      <c r="AV20" s="83"/>
      <c r="AW20" s="126">
        <f>SUM(N20)</f>
        <v>3</v>
      </c>
      <c r="AX20" s="241" t="s">
        <v>440</v>
      </c>
      <c r="AY20" s="240" t="s">
        <v>393</v>
      </c>
    </row>
    <row r="21" spans="1:51" ht="22.5" x14ac:dyDescent="0.25">
      <c r="A21" s="276" t="s">
        <v>729</v>
      </c>
      <c r="B21" s="202" t="s">
        <v>747</v>
      </c>
      <c r="C21" s="232" t="s">
        <v>642</v>
      </c>
      <c r="D21" s="232" t="s">
        <v>393</v>
      </c>
      <c r="E21" s="69"/>
      <c r="F21" s="70"/>
      <c r="G21" s="70"/>
      <c r="H21" s="71"/>
      <c r="I21" s="75"/>
      <c r="J21" s="72">
        <v>28</v>
      </c>
      <c r="K21" s="70"/>
      <c r="L21" s="70"/>
      <c r="M21" s="71">
        <f>N21*30-SUM(J21:L21)</f>
        <v>62</v>
      </c>
      <c r="N21" s="75">
        <v>3</v>
      </c>
      <c r="O21" s="72"/>
      <c r="P21" s="70"/>
      <c r="Q21" s="70"/>
      <c r="R21" s="71"/>
      <c r="S21" s="75"/>
      <c r="T21" s="72"/>
      <c r="U21" s="70"/>
      <c r="V21" s="70"/>
      <c r="W21" s="71"/>
      <c r="X21" s="75"/>
      <c r="Y21" s="72"/>
      <c r="Z21" s="70"/>
      <c r="AA21" s="70"/>
      <c r="AB21" s="71"/>
      <c r="AC21" s="75"/>
      <c r="AD21" s="72"/>
      <c r="AE21" s="70"/>
      <c r="AF21" s="70"/>
      <c r="AG21" s="71"/>
      <c r="AH21" s="75"/>
      <c r="AI21" s="72"/>
      <c r="AJ21" s="70"/>
      <c r="AK21" s="70"/>
      <c r="AL21" s="71"/>
      <c r="AM21" s="75"/>
      <c r="AN21" s="72"/>
      <c r="AO21" s="70"/>
      <c r="AP21" s="70"/>
      <c r="AQ21" s="71"/>
      <c r="AR21" s="75"/>
      <c r="AS21" s="81"/>
      <c r="AT21" s="82" t="s">
        <v>1</v>
      </c>
      <c r="AU21" s="82"/>
      <c r="AV21" s="83"/>
      <c r="AW21" s="126">
        <f>SUM(N21)</f>
        <v>3</v>
      </c>
      <c r="AX21" s="241" t="s">
        <v>440</v>
      </c>
      <c r="AY21" s="169" t="s">
        <v>392</v>
      </c>
    </row>
    <row r="22" spans="1:51" ht="22.5" x14ac:dyDescent="0.25">
      <c r="A22" s="276" t="s">
        <v>729</v>
      </c>
      <c r="B22" s="202" t="s">
        <v>748</v>
      </c>
      <c r="C22" s="232" t="s">
        <v>643</v>
      </c>
      <c r="D22" s="232" t="s">
        <v>394</v>
      </c>
      <c r="E22" s="69"/>
      <c r="F22" s="70"/>
      <c r="G22" s="70"/>
      <c r="H22" s="71"/>
      <c r="I22" s="75"/>
      <c r="J22" s="72">
        <v>14</v>
      </c>
      <c r="K22" s="70"/>
      <c r="L22" s="70"/>
      <c r="M22" s="71">
        <f t="shared" ref="M22:M28" si="5">N22*30-SUM(J22:L22)</f>
        <v>16</v>
      </c>
      <c r="N22" s="75">
        <v>1</v>
      </c>
      <c r="O22" s="72"/>
      <c r="P22" s="70"/>
      <c r="Q22" s="70"/>
      <c r="R22" s="71"/>
      <c r="S22" s="75"/>
      <c r="T22" s="72"/>
      <c r="U22" s="70"/>
      <c r="V22" s="70"/>
      <c r="W22" s="71"/>
      <c r="X22" s="75"/>
      <c r="Y22" s="72"/>
      <c r="Z22" s="70"/>
      <c r="AA22" s="70"/>
      <c r="AB22" s="71"/>
      <c r="AC22" s="75"/>
      <c r="AD22" s="72"/>
      <c r="AE22" s="70"/>
      <c r="AF22" s="70"/>
      <c r="AG22" s="71"/>
      <c r="AH22" s="75"/>
      <c r="AI22" s="72"/>
      <c r="AJ22" s="70"/>
      <c r="AK22" s="70"/>
      <c r="AL22" s="71"/>
      <c r="AM22" s="75"/>
      <c r="AN22" s="72"/>
      <c r="AO22" s="70"/>
      <c r="AP22" s="70"/>
      <c r="AQ22" s="71"/>
      <c r="AR22" s="75"/>
      <c r="AS22" s="81"/>
      <c r="AT22" s="82" t="s">
        <v>1</v>
      </c>
      <c r="AU22" s="82"/>
      <c r="AV22" s="83"/>
      <c r="AW22" s="126">
        <f t="shared" ref="AW22:AW30" si="6">SUM(I22,N22)</f>
        <v>1</v>
      </c>
      <c r="AX22" s="379" t="s">
        <v>8</v>
      </c>
      <c r="AY22" s="377" t="s">
        <v>8</v>
      </c>
    </row>
    <row r="23" spans="1:51" ht="22.5" x14ac:dyDescent="0.25">
      <c r="A23" s="276" t="s">
        <v>729</v>
      </c>
      <c r="B23" s="202" t="s">
        <v>749</v>
      </c>
      <c r="C23" s="232" t="s">
        <v>644</v>
      </c>
      <c r="D23" s="232" t="s">
        <v>395</v>
      </c>
      <c r="E23" s="69"/>
      <c r="F23" s="70"/>
      <c r="G23" s="70"/>
      <c r="H23" s="71"/>
      <c r="I23" s="75"/>
      <c r="J23" s="72"/>
      <c r="K23" s="70">
        <v>30</v>
      </c>
      <c r="L23" s="70"/>
      <c r="M23" s="71">
        <f t="shared" si="5"/>
        <v>90</v>
      </c>
      <c r="N23" s="75">
        <v>4</v>
      </c>
      <c r="O23" s="72"/>
      <c r="P23" s="70"/>
      <c r="Q23" s="70"/>
      <c r="R23" s="71"/>
      <c r="S23" s="75"/>
      <c r="T23" s="72"/>
      <c r="U23" s="70"/>
      <c r="V23" s="70"/>
      <c r="W23" s="71"/>
      <c r="X23" s="75"/>
      <c r="Y23" s="72"/>
      <c r="Z23" s="70"/>
      <c r="AA23" s="70"/>
      <c r="AB23" s="71"/>
      <c r="AC23" s="75"/>
      <c r="AD23" s="72"/>
      <c r="AE23" s="70"/>
      <c r="AF23" s="70"/>
      <c r="AG23" s="71"/>
      <c r="AH23" s="75"/>
      <c r="AI23" s="72"/>
      <c r="AJ23" s="70"/>
      <c r="AK23" s="70"/>
      <c r="AL23" s="71"/>
      <c r="AM23" s="75"/>
      <c r="AN23" s="72"/>
      <c r="AO23" s="70"/>
      <c r="AP23" s="70"/>
      <c r="AQ23" s="71"/>
      <c r="AR23" s="75"/>
      <c r="AS23" s="81"/>
      <c r="AT23" s="82"/>
      <c r="AU23" s="82" t="s">
        <v>1</v>
      </c>
      <c r="AV23" s="83"/>
      <c r="AW23" s="126">
        <f t="shared" si="6"/>
        <v>4</v>
      </c>
      <c r="AX23" s="379"/>
      <c r="AY23" s="377"/>
    </row>
    <row r="24" spans="1:51" ht="45" x14ac:dyDescent="0.25">
      <c r="A24" s="276" t="s">
        <v>729</v>
      </c>
      <c r="B24" s="202" t="s">
        <v>750</v>
      </c>
      <c r="C24" s="237" t="s">
        <v>645</v>
      </c>
      <c r="D24" s="237" t="s">
        <v>396</v>
      </c>
      <c r="E24" s="69"/>
      <c r="F24" s="70"/>
      <c r="G24" s="70"/>
      <c r="H24" s="71"/>
      <c r="I24" s="75"/>
      <c r="J24" s="72">
        <v>28</v>
      </c>
      <c r="K24" s="70"/>
      <c r="L24" s="70"/>
      <c r="M24" s="71">
        <f t="shared" si="5"/>
        <v>32</v>
      </c>
      <c r="N24" s="75">
        <v>2</v>
      </c>
      <c r="O24" s="72"/>
      <c r="P24" s="70"/>
      <c r="Q24" s="70"/>
      <c r="R24" s="71"/>
      <c r="S24" s="75"/>
      <c r="T24" s="72"/>
      <c r="U24" s="70"/>
      <c r="V24" s="70"/>
      <c r="W24" s="71"/>
      <c r="X24" s="75"/>
      <c r="Y24" s="72"/>
      <c r="Z24" s="70"/>
      <c r="AA24" s="70"/>
      <c r="AB24" s="71"/>
      <c r="AC24" s="75"/>
      <c r="AD24" s="72"/>
      <c r="AE24" s="70"/>
      <c r="AF24" s="70"/>
      <c r="AG24" s="71"/>
      <c r="AH24" s="75"/>
      <c r="AI24" s="72"/>
      <c r="AJ24" s="70"/>
      <c r="AK24" s="70"/>
      <c r="AL24" s="71"/>
      <c r="AM24" s="75"/>
      <c r="AN24" s="72"/>
      <c r="AO24" s="70"/>
      <c r="AP24" s="70"/>
      <c r="AQ24" s="71"/>
      <c r="AR24" s="75"/>
      <c r="AS24" s="81"/>
      <c r="AT24" s="82" t="s">
        <v>1</v>
      </c>
      <c r="AU24" s="82"/>
      <c r="AV24" s="83"/>
      <c r="AW24" s="126">
        <f t="shared" si="6"/>
        <v>2</v>
      </c>
      <c r="AX24" s="170" t="s">
        <v>380</v>
      </c>
      <c r="AY24" s="240" t="s">
        <v>441</v>
      </c>
    </row>
    <row r="25" spans="1:51" ht="45" x14ac:dyDescent="0.25">
      <c r="A25" s="276" t="s">
        <v>729</v>
      </c>
      <c r="B25" s="203" t="s">
        <v>751</v>
      </c>
      <c r="C25" s="234" t="s">
        <v>653</v>
      </c>
      <c r="D25" s="234" t="s">
        <v>397</v>
      </c>
      <c r="E25" s="69"/>
      <c r="F25" s="70"/>
      <c r="G25" s="70"/>
      <c r="H25" s="71"/>
      <c r="I25" s="75"/>
      <c r="J25" s="72">
        <v>28</v>
      </c>
      <c r="K25" s="70"/>
      <c r="L25" s="70"/>
      <c r="M25" s="71">
        <f t="shared" si="5"/>
        <v>32</v>
      </c>
      <c r="N25" s="75">
        <v>2</v>
      </c>
      <c r="O25" s="72"/>
      <c r="P25" s="70"/>
      <c r="Q25" s="70"/>
      <c r="R25" s="71"/>
      <c r="S25" s="75"/>
      <c r="T25" s="72"/>
      <c r="U25" s="70"/>
      <c r="V25" s="70"/>
      <c r="W25" s="71"/>
      <c r="X25" s="75"/>
      <c r="Y25" s="72"/>
      <c r="Z25" s="70"/>
      <c r="AA25" s="70"/>
      <c r="AB25" s="71"/>
      <c r="AC25" s="75"/>
      <c r="AD25" s="72"/>
      <c r="AE25" s="70"/>
      <c r="AF25" s="70"/>
      <c r="AG25" s="71"/>
      <c r="AH25" s="75"/>
      <c r="AI25" s="72"/>
      <c r="AJ25" s="70"/>
      <c r="AK25" s="70"/>
      <c r="AL25" s="71"/>
      <c r="AM25" s="75"/>
      <c r="AN25" s="72"/>
      <c r="AO25" s="70"/>
      <c r="AP25" s="70"/>
      <c r="AQ25" s="71"/>
      <c r="AR25" s="75"/>
      <c r="AS25" s="81"/>
      <c r="AT25" s="82"/>
      <c r="AU25" s="82" t="s">
        <v>1</v>
      </c>
      <c r="AV25" s="83"/>
      <c r="AW25" s="126">
        <f t="shared" si="6"/>
        <v>2</v>
      </c>
      <c r="AX25" s="170" t="s">
        <v>380</v>
      </c>
      <c r="AY25" s="169" t="s">
        <v>442</v>
      </c>
    </row>
    <row r="26" spans="1:51" ht="22.5" x14ac:dyDescent="0.25">
      <c r="A26" s="276" t="s">
        <v>729</v>
      </c>
      <c r="B26" s="203" t="s">
        <v>752</v>
      </c>
      <c r="C26" s="233" t="s">
        <v>624</v>
      </c>
      <c r="D26" s="233" t="s">
        <v>532</v>
      </c>
      <c r="E26" s="69"/>
      <c r="F26" s="70"/>
      <c r="G26" s="70"/>
      <c r="H26" s="71"/>
      <c r="I26" s="75"/>
      <c r="J26" s="72">
        <v>14</v>
      </c>
      <c r="K26" s="70"/>
      <c r="L26" s="70"/>
      <c r="M26" s="71">
        <f t="shared" si="5"/>
        <v>46</v>
      </c>
      <c r="N26" s="75">
        <v>2</v>
      </c>
      <c r="O26" s="72"/>
      <c r="P26" s="70"/>
      <c r="Q26" s="70"/>
      <c r="R26" s="71"/>
      <c r="S26" s="75"/>
      <c r="T26" s="72"/>
      <c r="U26" s="70"/>
      <c r="V26" s="70"/>
      <c r="W26" s="71"/>
      <c r="X26" s="75"/>
      <c r="Y26" s="72"/>
      <c r="Z26" s="70"/>
      <c r="AA26" s="70"/>
      <c r="AB26" s="71"/>
      <c r="AC26" s="75"/>
      <c r="AD26" s="72"/>
      <c r="AE26" s="70"/>
      <c r="AF26" s="70"/>
      <c r="AG26" s="71"/>
      <c r="AH26" s="75"/>
      <c r="AI26" s="72"/>
      <c r="AJ26" s="70"/>
      <c r="AK26" s="70"/>
      <c r="AL26" s="71"/>
      <c r="AM26" s="75"/>
      <c r="AN26" s="72"/>
      <c r="AO26" s="70"/>
      <c r="AP26" s="70"/>
      <c r="AQ26" s="71"/>
      <c r="AR26" s="75"/>
      <c r="AS26" s="81"/>
      <c r="AT26" s="82"/>
      <c r="AU26" s="82" t="s">
        <v>1</v>
      </c>
      <c r="AV26" s="83"/>
      <c r="AW26" s="126">
        <f t="shared" si="6"/>
        <v>2</v>
      </c>
      <c r="AX26" s="243" t="s">
        <v>8</v>
      </c>
      <c r="AY26" s="242" t="s">
        <v>8</v>
      </c>
    </row>
    <row r="27" spans="1:51" ht="24.75" x14ac:dyDescent="0.25">
      <c r="A27" s="276" t="s">
        <v>729</v>
      </c>
      <c r="B27" s="203" t="s">
        <v>753</v>
      </c>
      <c r="C27" s="233" t="s">
        <v>654</v>
      </c>
      <c r="D27" s="233" t="s">
        <v>398</v>
      </c>
      <c r="E27" s="69"/>
      <c r="F27" s="70"/>
      <c r="G27" s="70"/>
      <c r="H27" s="71"/>
      <c r="I27" s="75"/>
      <c r="J27" s="72">
        <v>14</v>
      </c>
      <c r="K27" s="70"/>
      <c r="L27" s="70"/>
      <c r="M27" s="71">
        <f t="shared" si="5"/>
        <v>16</v>
      </c>
      <c r="N27" s="75">
        <v>1</v>
      </c>
      <c r="O27" s="72"/>
      <c r="P27" s="70"/>
      <c r="Q27" s="70"/>
      <c r="R27" s="71"/>
      <c r="S27" s="75"/>
      <c r="T27" s="72"/>
      <c r="U27" s="70"/>
      <c r="V27" s="70"/>
      <c r="W27" s="71"/>
      <c r="X27" s="75"/>
      <c r="Y27" s="72"/>
      <c r="Z27" s="70"/>
      <c r="AA27" s="70"/>
      <c r="AB27" s="71"/>
      <c r="AC27" s="75"/>
      <c r="AD27" s="72"/>
      <c r="AE27" s="70"/>
      <c r="AF27" s="70"/>
      <c r="AG27" s="71"/>
      <c r="AH27" s="75"/>
      <c r="AI27" s="72"/>
      <c r="AJ27" s="70"/>
      <c r="AK27" s="70"/>
      <c r="AL27" s="71"/>
      <c r="AM27" s="75"/>
      <c r="AN27" s="72"/>
      <c r="AO27" s="70"/>
      <c r="AP27" s="70"/>
      <c r="AQ27" s="71"/>
      <c r="AR27" s="75"/>
      <c r="AS27" s="81"/>
      <c r="AT27" s="82"/>
      <c r="AU27" s="82" t="s">
        <v>1</v>
      </c>
      <c r="AV27" s="83"/>
      <c r="AW27" s="126">
        <f t="shared" si="6"/>
        <v>1</v>
      </c>
      <c r="AX27" s="170" t="s">
        <v>380</v>
      </c>
      <c r="AY27" s="169" t="s">
        <v>443</v>
      </c>
    </row>
    <row r="28" spans="1:51" ht="22.5" x14ac:dyDescent="0.25">
      <c r="A28" s="276" t="s">
        <v>729</v>
      </c>
      <c r="B28" s="203" t="s">
        <v>754</v>
      </c>
      <c r="C28" s="233" t="s">
        <v>646</v>
      </c>
      <c r="D28" s="233" t="s">
        <v>399</v>
      </c>
      <c r="E28" s="69"/>
      <c r="F28" s="70"/>
      <c r="G28" s="70"/>
      <c r="H28" s="71"/>
      <c r="I28" s="75"/>
      <c r="J28" s="72">
        <v>20</v>
      </c>
      <c r="K28" s="70"/>
      <c r="L28" s="70"/>
      <c r="M28" s="71">
        <f t="shared" si="5"/>
        <v>40</v>
      </c>
      <c r="N28" s="75">
        <v>2</v>
      </c>
      <c r="O28" s="72"/>
      <c r="P28" s="70"/>
      <c r="Q28" s="70"/>
      <c r="R28" s="71"/>
      <c r="S28" s="75"/>
      <c r="T28" s="72"/>
      <c r="U28" s="70"/>
      <c r="V28" s="70"/>
      <c r="W28" s="71"/>
      <c r="X28" s="75"/>
      <c r="Y28" s="72"/>
      <c r="Z28" s="70"/>
      <c r="AA28" s="70"/>
      <c r="AB28" s="71"/>
      <c r="AC28" s="75"/>
      <c r="AD28" s="72"/>
      <c r="AE28" s="70"/>
      <c r="AF28" s="70"/>
      <c r="AG28" s="71"/>
      <c r="AH28" s="75"/>
      <c r="AI28" s="72"/>
      <c r="AJ28" s="70"/>
      <c r="AK28" s="70"/>
      <c r="AL28" s="71"/>
      <c r="AM28" s="75"/>
      <c r="AN28" s="72"/>
      <c r="AO28" s="70"/>
      <c r="AP28" s="70"/>
      <c r="AQ28" s="71"/>
      <c r="AR28" s="75"/>
      <c r="AS28" s="81"/>
      <c r="AT28" s="82"/>
      <c r="AU28" s="82" t="s">
        <v>1</v>
      </c>
      <c r="AV28" s="83"/>
      <c r="AW28" s="126">
        <f t="shared" si="6"/>
        <v>2</v>
      </c>
      <c r="AX28" s="243" t="s">
        <v>8</v>
      </c>
      <c r="AY28" s="242" t="s">
        <v>8</v>
      </c>
    </row>
    <row r="29" spans="1:51" s="30" customFormat="1" ht="23.25" thickBot="1" x14ac:dyDescent="0.3">
      <c r="A29" s="275" t="s">
        <v>721</v>
      </c>
      <c r="B29" s="205" t="s">
        <v>755</v>
      </c>
      <c r="C29" s="238" t="s">
        <v>647</v>
      </c>
      <c r="D29" s="238" t="s">
        <v>400</v>
      </c>
      <c r="E29" s="69"/>
      <c r="F29" s="70"/>
      <c r="G29" s="70"/>
      <c r="H29" s="71"/>
      <c r="I29" s="75"/>
      <c r="J29" s="72">
        <v>14</v>
      </c>
      <c r="K29" s="70"/>
      <c r="L29" s="70"/>
      <c r="M29" s="71">
        <f>N29*30-SUM(J29:L29)</f>
        <v>16</v>
      </c>
      <c r="N29" s="75">
        <v>1</v>
      </c>
      <c r="O29" s="72"/>
      <c r="P29" s="70"/>
      <c r="Q29" s="70"/>
      <c r="R29" s="71"/>
      <c r="S29" s="75"/>
      <c r="T29" s="72"/>
      <c r="U29" s="70"/>
      <c r="V29" s="70"/>
      <c r="W29" s="71"/>
      <c r="X29" s="75"/>
      <c r="Y29" s="72"/>
      <c r="Z29" s="70"/>
      <c r="AA29" s="70"/>
      <c r="AB29" s="71"/>
      <c r="AC29" s="75"/>
      <c r="AD29" s="72"/>
      <c r="AE29" s="70"/>
      <c r="AF29" s="70"/>
      <c r="AG29" s="71"/>
      <c r="AH29" s="75"/>
      <c r="AI29" s="72"/>
      <c r="AJ29" s="70"/>
      <c r="AK29" s="70"/>
      <c r="AL29" s="71"/>
      <c r="AM29" s="75"/>
      <c r="AN29" s="72"/>
      <c r="AO29" s="70"/>
      <c r="AP29" s="70"/>
      <c r="AQ29" s="71"/>
      <c r="AR29" s="75"/>
      <c r="AS29" s="81"/>
      <c r="AT29" s="82"/>
      <c r="AU29" s="82" t="s">
        <v>1</v>
      </c>
      <c r="AV29" s="83"/>
      <c r="AW29" s="126">
        <f t="shared" si="6"/>
        <v>1</v>
      </c>
      <c r="AX29" s="168" t="s">
        <v>8</v>
      </c>
      <c r="AY29" s="177" t="s">
        <v>8</v>
      </c>
    </row>
    <row r="30" spans="1:51" s="30" customFormat="1" ht="23.25" thickBot="1" x14ac:dyDescent="0.3">
      <c r="A30" s="275" t="s">
        <v>721</v>
      </c>
      <c r="B30" s="204" t="s">
        <v>756</v>
      </c>
      <c r="C30" s="235" t="s">
        <v>648</v>
      </c>
      <c r="D30" s="235" t="s">
        <v>401</v>
      </c>
      <c r="E30" s="91"/>
      <c r="F30" s="92"/>
      <c r="G30" s="92"/>
      <c r="H30" s="93"/>
      <c r="I30" s="94"/>
      <c r="J30" s="95">
        <v>14</v>
      </c>
      <c r="K30" s="92"/>
      <c r="L30" s="92"/>
      <c r="M30" s="93">
        <f>N30*30-SUM(J30:L30)</f>
        <v>16</v>
      </c>
      <c r="N30" s="94">
        <v>1</v>
      </c>
      <c r="O30" s="95"/>
      <c r="P30" s="92"/>
      <c r="Q30" s="92"/>
      <c r="R30" s="93"/>
      <c r="S30" s="94"/>
      <c r="T30" s="95"/>
      <c r="U30" s="92"/>
      <c r="V30" s="92"/>
      <c r="W30" s="93"/>
      <c r="X30" s="94"/>
      <c r="Y30" s="95"/>
      <c r="Z30" s="92"/>
      <c r="AA30" s="92"/>
      <c r="AB30" s="93"/>
      <c r="AC30" s="94"/>
      <c r="AD30" s="95"/>
      <c r="AE30" s="92"/>
      <c r="AF30" s="92"/>
      <c r="AG30" s="93"/>
      <c r="AH30" s="94"/>
      <c r="AI30" s="95"/>
      <c r="AJ30" s="92"/>
      <c r="AK30" s="92"/>
      <c r="AL30" s="93"/>
      <c r="AM30" s="94"/>
      <c r="AN30" s="95"/>
      <c r="AO30" s="92"/>
      <c r="AP30" s="92"/>
      <c r="AQ30" s="93"/>
      <c r="AR30" s="94"/>
      <c r="AS30" s="96"/>
      <c r="AT30" s="97"/>
      <c r="AU30" s="97" t="s">
        <v>1</v>
      </c>
      <c r="AV30" s="98"/>
      <c r="AW30" s="128">
        <f t="shared" si="6"/>
        <v>1</v>
      </c>
      <c r="AX30" s="3" t="s">
        <v>8</v>
      </c>
      <c r="AY30" s="21" t="s">
        <v>8</v>
      </c>
    </row>
    <row r="31" spans="1:51" x14ac:dyDescent="0.25">
      <c r="A31" s="276" t="s">
        <v>727</v>
      </c>
      <c r="B31" s="201" t="s">
        <v>757</v>
      </c>
      <c r="C31" s="236" t="s">
        <v>628</v>
      </c>
      <c r="D31" s="236" t="s">
        <v>402</v>
      </c>
      <c r="E31" s="65"/>
      <c r="F31" s="66"/>
      <c r="G31" s="66"/>
      <c r="H31" s="67"/>
      <c r="I31" s="100"/>
      <c r="J31" s="68"/>
      <c r="K31" s="66"/>
      <c r="L31" s="66"/>
      <c r="M31" s="67"/>
      <c r="N31" s="100"/>
      <c r="O31" s="68">
        <v>14</v>
      </c>
      <c r="P31" s="66"/>
      <c r="Q31" s="66"/>
      <c r="R31" s="67">
        <f>S31*30-SUM(O31:Q31)</f>
        <v>46</v>
      </c>
      <c r="S31" s="100">
        <v>2</v>
      </c>
      <c r="T31" s="68"/>
      <c r="U31" s="66"/>
      <c r="V31" s="66"/>
      <c r="W31" s="67"/>
      <c r="X31" s="100"/>
      <c r="Y31" s="68"/>
      <c r="Z31" s="66"/>
      <c r="AA31" s="66"/>
      <c r="AB31" s="67"/>
      <c r="AC31" s="100"/>
      <c r="AD31" s="68"/>
      <c r="AE31" s="66"/>
      <c r="AF31" s="66"/>
      <c r="AG31" s="67"/>
      <c r="AH31" s="100"/>
      <c r="AI31" s="68"/>
      <c r="AJ31" s="66"/>
      <c r="AK31" s="66"/>
      <c r="AL31" s="67"/>
      <c r="AM31" s="100"/>
      <c r="AN31" s="68"/>
      <c r="AO31" s="66"/>
      <c r="AP31" s="66"/>
      <c r="AQ31" s="67"/>
      <c r="AR31" s="100"/>
      <c r="AS31" s="78"/>
      <c r="AT31" s="79"/>
      <c r="AU31" s="79" t="s">
        <v>2</v>
      </c>
      <c r="AV31" s="80"/>
      <c r="AW31" s="129">
        <f t="shared" ref="AW31:AW49" si="7">SUM(S31)</f>
        <v>2</v>
      </c>
      <c r="AX31" s="178" t="s">
        <v>8</v>
      </c>
      <c r="AY31" s="176" t="s">
        <v>8</v>
      </c>
    </row>
    <row r="32" spans="1:51" x14ac:dyDescent="0.25">
      <c r="A32" s="276" t="s">
        <v>727</v>
      </c>
      <c r="B32" s="202" t="s">
        <v>758</v>
      </c>
      <c r="C32" s="232" t="s">
        <v>629</v>
      </c>
      <c r="D32" s="232" t="s">
        <v>438</v>
      </c>
      <c r="E32" s="69"/>
      <c r="F32" s="70"/>
      <c r="G32" s="70"/>
      <c r="H32" s="71"/>
      <c r="I32" s="75"/>
      <c r="J32" s="72"/>
      <c r="K32" s="70"/>
      <c r="L32" s="70"/>
      <c r="M32" s="71"/>
      <c r="N32" s="75"/>
      <c r="O32" s="72">
        <v>14</v>
      </c>
      <c r="P32" s="70"/>
      <c r="Q32" s="70"/>
      <c r="R32" s="71">
        <f>S32*30-SUM(O32:Q32)</f>
        <v>46</v>
      </c>
      <c r="S32" s="75">
        <v>2</v>
      </c>
      <c r="T32" s="72"/>
      <c r="U32" s="70"/>
      <c r="V32" s="70"/>
      <c r="W32" s="71"/>
      <c r="X32" s="75"/>
      <c r="Y32" s="72"/>
      <c r="Z32" s="70"/>
      <c r="AA32" s="70"/>
      <c r="AB32" s="71"/>
      <c r="AC32" s="75"/>
      <c r="AD32" s="72"/>
      <c r="AE32" s="70"/>
      <c r="AF32" s="70"/>
      <c r="AG32" s="71"/>
      <c r="AH32" s="75"/>
      <c r="AI32" s="72"/>
      <c r="AJ32" s="70"/>
      <c r="AK32" s="70"/>
      <c r="AL32" s="71"/>
      <c r="AM32" s="75"/>
      <c r="AN32" s="72"/>
      <c r="AO32" s="70"/>
      <c r="AP32" s="70"/>
      <c r="AQ32" s="71"/>
      <c r="AR32" s="75"/>
      <c r="AS32" s="81"/>
      <c r="AT32" s="82"/>
      <c r="AU32" s="82" t="s">
        <v>2</v>
      </c>
      <c r="AV32" s="83"/>
      <c r="AW32" s="126">
        <f t="shared" si="7"/>
        <v>2</v>
      </c>
      <c r="AX32" s="195" t="s">
        <v>8</v>
      </c>
      <c r="AY32" s="196" t="s">
        <v>8</v>
      </c>
    </row>
    <row r="33" spans="1:51" ht="33.75" x14ac:dyDescent="0.25">
      <c r="A33" s="276" t="s">
        <v>727</v>
      </c>
      <c r="B33" s="202" t="s">
        <v>759</v>
      </c>
      <c r="C33" s="237" t="s">
        <v>655</v>
      </c>
      <c r="D33" s="237" t="s">
        <v>403</v>
      </c>
      <c r="E33" s="69"/>
      <c r="F33" s="70"/>
      <c r="G33" s="70"/>
      <c r="H33" s="71"/>
      <c r="I33" s="75"/>
      <c r="J33" s="72"/>
      <c r="K33" s="70"/>
      <c r="L33" s="70"/>
      <c r="M33" s="71"/>
      <c r="N33" s="75"/>
      <c r="O33" s="72">
        <v>14</v>
      </c>
      <c r="P33" s="70"/>
      <c r="Q33" s="70"/>
      <c r="R33" s="71">
        <f>S33*30-SUM(O33:Q33)</f>
        <v>46</v>
      </c>
      <c r="S33" s="75">
        <v>2</v>
      </c>
      <c r="T33" s="72"/>
      <c r="U33" s="70"/>
      <c r="V33" s="70"/>
      <c r="W33" s="71"/>
      <c r="X33" s="75"/>
      <c r="Y33" s="72"/>
      <c r="Z33" s="70"/>
      <c r="AA33" s="70"/>
      <c r="AB33" s="71"/>
      <c r="AC33" s="75"/>
      <c r="AD33" s="72"/>
      <c r="AE33" s="70"/>
      <c r="AF33" s="70"/>
      <c r="AG33" s="71"/>
      <c r="AH33" s="75"/>
      <c r="AI33" s="72"/>
      <c r="AJ33" s="70"/>
      <c r="AK33" s="70"/>
      <c r="AL33" s="71"/>
      <c r="AM33" s="75"/>
      <c r="AN33" s="72"/>
      <c r="AO33" s="70"/>
      <c r="AP33" s="70"/>
      <c r="AQ33" s="71"/>
      <c r="AR33" s="75"/>
      <c r="AS33" s="81"/>
      <c r="AT33" s="82" t="s">
        <v>2</v>
      </c>
      <c r="AU33" s="82"/>
      <c r="AV33" s="83"/>
      <c r="AW33" s="126">
        <f t="shared" si="7"/>
        <v>2</v>
      </c>
      <c r="AX33" s="195" t="s">
        <v>8</v>
      </c>
      <c r="AY33" s="196" t="s">
        <v>8</v>
      </c>
    </row>
    <row r="34" spans="1:51" x14ac:dyDescent="0.25">
      <c r="A34" s="276" t="s">
        <v>727</v>
      </c>
      <c r="B34" s="202" t="s">
        <v>760</v>
      </c>
      <c r="C34" s="232" t="s">
        <v>649</v>
      </c>
      <c r="D34" s="232" t="s">
        <v>404</v>
      </c>
      <c r="E34" s="69"/>
      <c r="F34" s="70"/>
      <c r="G34" s="70"/>
      <c r="H34" s="71"/>
      <c r="I34" s="75"/>
      <c r="J34" s="72"/>
      <c r="K34" s="70"/>
      <c r="L34" s="70"/>
      <c r="M34" s="71"/>
      <c r="N34" s="75"/>
      <c r="O34" s="72">
        <v>28</v>
      </c>
      <c r="P34" s="70"/>
      <c r="Q34" s="70"/>
      <c r="R34" s="71">
        <f>S34*30-SUM(O34:Q34)</f>
        <v>32</v>
      </c>
      <c r="S34" s="75">
        <v>2</v>
      </c>
      <c r="T34" s="72"/>
      <c r="U34" s="70"/>
      <c r="V34" s="70"/>
      <c r="W34" s="71"/>
      <c r="X34" s="75"/>
      <c r="Y34" s="72"/>
      <c r="Z34" s="70"/>
      <c r="AA34" s="70"/>
      <c r="AB34" s="71"/>
      <c r="AC34" s="75"/>
      <c r="AD34" s="72"/>
      <c r="AE34" s="70"/>
      <c r="AF34" s="70"/>
      <c r="AG34" s="71"/>
      <c r="AH34" s="75"/>
      <c r="AI34" s="72"/>
      <c r="AJ34" s="70"/>
      <c r="AK34" s="70"/>
      <c r="AL34" s="71"/>
      <c r="AM34" s="75"/>
      <c r="AN34" s="72"/>
      <c r="AO34" s="70"/>
      <c r="AP34" s="70"/>
      <c r="AQ34" s="71"/>
      <c r="AR34" s="75"/>
      <c r="AS34" s="81"/>
      <c r="AT34" s="82" t="s">
        <v>2</v>
      </c>
      <c r="AU34" s="82"/>
      <c r="AV34" s="83"/>
      <c r="AW34" s="126">
        <f t="shared" si="7"/>
        <v>2</v>
      </c>
      <c r="AX34" s="195" t="s">
        <v>8</v>
      </c>
      <c r="AY34" s="196" t="s">
        <v>8</v>
      </c>
    </row>
    <row r="35" spans="1:51" ht="22.5" x14ac:dyDescent="0.25">
      <c r="A35" s="276" t="s">
        <v>729</v>
      </c>
      <c r="B35" s="202" t="s">
        <v>761</v>
      </c>
      <c r="C35" s="232" t="s">
        <v>630</v>
      </c>
      <c r="D35" s="232" t="s">
        <v>405</v>
      </c>
      <c r="E35" s="69"/>
      <c r="F35" s="70"/>
      <c r="G35" s="70"/>
      <c r="H35" s="71"/>
      <c r="I35" s="75"/>
      <c r="J35" s="72"/>
      <c r="K35" s="70"/>
      <c r="L35" s="70"/>
      <c r="M35" s="71"/>
      <c r="N35" s="75"/>
      <c r="O35" s="72">
        <v>14</v>
      </c>
      <c r="P35" s="70"/>
      <c r="Q35" s="70"/>
      <c r="R35" s="71">
        <f t="shared" ref="R35:R47" si="8">S35*30-SUM(O35:Q35)</f>
        <v>16</v>
      </c>
      <c r="S35" s="75">
        <v>1</v>
      </c>
      <c r="T35" s="72"/>
      <c r="U35" s="70"/>
      <c r="V35" s="70"/>
      <c r="W35" s="71"/>
      <c r="X35" s="75"/>
      <c r="Y35" s="72"/>
      <c r="Z35" s="70"/>
      <c r="AA35" s="70"/>
      <c r="AB35" s="71"/>
      <c r="AC35" s="75"/>
      <c r="AD35" s="72"/>
      <c r="AE35" s="70"/>
      <c r="AF35" s="70"/>
      <c r="AG35" s="71"/>
      <c r="AH35" s="75"/>
      <c r="AI35" s="72"/>
      <c r="AJ35" s="70"/>
      <c r="AK35" s="70"/>
      <c r="AL35" s="71"/>
      <c r="AM35" s="75"/>
      <c r="AN35" s="72"/>
      <c r="AO35" s="70"/>
      <c r="AP35" s="70"/>
      <c r="AQ35" s="71"/>
      <c r="AR35" s="75"/>
      <c r="AS35" s="81"/>
      <c r="AT35" s="82"/>
      <c r="AU35" s="82" t="s">
        <v>2</v>
      </c>
      <c r="AV35" s="83"/>
      <c r="AW35" s="126">
        <f t="shared" si="7"/>
        <v>1</v>
      </c>
      <c r="AX35" s="195" t="s">
        <v>8</v>
      </c>
      <c r="AY35" s="196" t="s">
        <v>8</v>
      </c>
    </row>
    <row r="36" spans="1:51" ht="22.5" x14ac:dyDescent="0.25">
      <c r="A36" s="276" t="s">
        <v>729</v>
      </c>
      <c r="B36" s="202" t="s">
        <v>762</v>
      </c>
      <c r="C36" s="232" t="s">
        <v>656</v>
      </c>
      <c r="D36" s="232" t="s">
        <v>406</v>
      </c>
      <c r="E36" s="69"/>
      <c r="F36" s="70"/>
      <c r="G36" s="70"/>
      <c r="H36" s="71"/>
      <c r="I36" s="75"/>
      <c r="J36" s="72"/>
      <c r="K36" s="70"/>
      <c r="L36" s="70"/>
      <c r="M36" s="71"/>
      <c r="N36" s="75"/>
      <c r="O36" s="72">
        <v>33</v>
      </c>
      <c r="P36" s="70"/>
      <c r="Q36" s="70"/>
      <c r="R36" s="71">
        <f t="shared" si="8"/>
        <v>27</v>
      </c>
      <c r="S36" s="75">
        <v>2</v>
      </c>
      <c r="T36" s="72"/>
      <c r="U36" s="70"/>
      <c r="V36" s="70"/>
      <c r="W36" s="71"/>
      <c r="X36" s="75"/>
      <c r="Y36" s="72"/>
      <c r="Z36" s="70"/>
      <c r="AA36" s="70"/>
      <c r="AB36" s="71"/>
      <c r="AC36" s="75"/>
      <c r="AD36" s="72"/>
      <c r="AE36" s="70"/>
      <c r="AF36" s="70"/>
      <c r="AG36" s="71"/>
      <c r="AH36" s="75"/>
      <c r="AI36" s="72"/>
      <c r="AJ36" s="70"/>
      <c r="AK36" s="70"/>
      <c r="AL36" s="71"/>
      <c r="AM36" s="75"/>
      <c r="AN36" s="72"/>
      <c r="AO36" s="70"/>
      <c r="AP36" s="70"/>
      <c r="AQ36" s="71"/>
      <c r="AR36" s="75"/>
      <c r="AS36" s="81"/>
      <c r="AT36" s="82" t="s">
        <v>2</v>
      </c>
      <c r="AU36" s="82"/>
      <c r="AV36" s="83"/>
      <c r="AW36" s="126">
        <f t="shared" si="7"/>
        <v>2</v>
      </c>
      <c r="AX36" s="171" t="s">
        <v>393</v>
      </c>
      <c r="AY36" s="196" t="s">
        <v>8</v>
      </c>
    </row>
    <row r="37" spans="1:51" ht="22.5" x14ac:dyDescent="0.25">
      <c r="A37" s="276" t="s">
        <v>729</v>
      </c>
      <c r="B37" s="206" t="s">
        <v>763</v>
      </c>
      <c r="C37" s="239" t="s">
        <v>631</v>
      </c>
      <c r="D37" s="239" t="s">
        <v>407</v>
      </c>
      <c r="E37" s="41"/>
      <c r="F37" s="42"/>
      <c r="G37" s="42"/>
      <c r="H37" s="44"/>
      <c r="I37" s="76"/>
      <c r="J37" s="43"/>
      <c r="K37" s="42"/>
      <c r="L37" s="42"/>
      <c r="M37" s="44"/>
      <c r="N37" s="76"/>
      <c r="O37" s="43">
        <v>14</v>
      </c>
      <c r="P37" s="42"/>
      <c r="Q37" s="42"/>
      <c r="R37" s="44">
        <f t="shared" si="8"/>
        <v>16</v>
      </c>
      <c r="S37" s="76">
        <v>1</v>
      </c>
      <c r="T37" s="43"/>
      <c r="U37" s="42"/>
      <c r="V37" s="42"/>
      <c r="W37" s="44"/>
      <c r="X37" s="76"/>
      <c r="Y37" s="43"/>
      <c r="Z37" s="42"/>
      <c r="AA37" s="42"/>
      <c r="AB37" s="44"/>
      <c r="AC37" s="76"/>
      <c r="AD37" s="43"/>
      <c r="AE37" s="42"/>
      <c r="AF37" s="42"/>
      <c r="AG37" s="44"/>
      <c r="AH37" s="76"/>
      <c r="AI37" s="43"/>
      <c r="AJ37" s="42"/>
      <c r="AK37" s="42"/>
      <c r="AL37" s="44"/>
      <c r="AM37" s="76"/>
      <c r="AN37" s="43"/>
      <c r="AO37" s="42"/>
      <c r="AP37" s="42"/>
      <c r="AQ37" s="44"/>
      <c r="AR37" s="76"/>
      <c r="AS37" s="88"/>
      <c r="AT37" s="89"/>
      <c r="AU37" s="89" t="s">
        <v>2</v>
      </c>
      <c r="AV37" s="90"/>
      <c r="AW37" s="130">
        <f t="shared" si="7"/>
        <v>1</v>
      </c>
      <c r="AX37" s="195" t="s">
        <v>8</v>
      </c>
      <c r="AY37" s="196" t="s">
        <v>8</v>
      </c>
    </row>
    <row r="38" spans="1:51" ht="22.5" x14ac:dyDescent="0.25">
      <c r="A38" s="276" t="s">
        <v>729</v>
      </c>
      <c r="B38" s="206" t="s">
        <v>764</v>
      </c>
      <c r="C38" s="239" t="s">
        <v>632</v>
      </c>
      <c r="D38" s="239" t="s">
        <v>408</v>
      </c>
      <c r="E38" s="41"/>
      <c r="F38" s="42"/>
      <c r="G38" s="42"/>
      <c r="H38" s="44"/>
      <c r="I38" s="76"/>
      <c r="J38" s="43"/>
      <c r="K38" s="42"/>
      <c r="L38" s="42"/>
      <c r="M38" s="44"/>
      <c r="N38" s="76"/>
      <c r="O38" s="43">
        <v>14</v>
      </c>
      <c r="P38" s="42"/>
      <c r="Q38" s="42"/>
      <c r="R38" s="44">
        <f t="shared" si="8"/>
        <v>16</v>
      </c>
      <c r="S38" s="76">
        <v>1</v>
      </c>
      <c r="T38" s="43"/>
      <c r="U38" s="42"/>
      <c r="V38" s="42"/>
      <c r="W38" s="44"/>
      <c r="X38" s="76"/>
      <c r="Y38" s="43"/>
      <c r="Z38" s="42"/>
      <c r="AA38" s="42"/>
      <c r="AB38" s="44"/>
      <c r="AC38" s="76"/>
      <c r="AD38" s="43"/>
      <c r="AE38" s="42"/>
      <c r="AF38" s="42"/>
      <c r="AG38" s="44"/>
      <c r="AH38" s="76"/>
      <c r="AI38" s="43"/>
      <c r="AJ38" s="42"/>
      <c r="AK38" s="42"/>
      <c r="AL38" s="44"/>
      <c r="AM38" s="76"/>
      <c r="AN38" s="43"/>
      <c r="AO38" s="42"/>
      <c r="AP38" s="42"/>
      <c r="AQ38" s="44"/>
      <c r="AR38" s="76"/>
      <c r="AS38" s="88"/>
      <c r="AT38" s="89"/>
      <c r="AU38" s="89" t="s">
        <v>2</v>
      </c>
      <c r="AV38" s="90"/>
      <c r="AW38" s="130">
        <f t="shared" si="7"/>
        <v>1</v>
      </c>
      <c r="AX38" s="171" t="s">
        <v>393</v>
      </c>
      <c r="AY38" s="196" t="s">
        <v>8</v>
      </c>
    </row>
    <row r="39" spans="1:51" ht="24.75" x14ac:dyDescent="0.25">
      <c r="A39" s="276" t="s">
        <v>729</v>
      </c>
      <c r="B39" s="202" t="s">
        <v>765</v>
      </c>
      <c r="C39" s="232" t="s">
        <v>633</v>
      </c>
      <c r="D39" s="232" t="s">
        <v>409</v>
      </c>
      <c r="E39" s="69"/>
      <c r="F39" s="70"/>
      <c r="G39" s="70"/>
      <c r="H39" s="71"/>
      <c r="I39" s="75"/>
      <c r="J39" s="72"/>
      <c r="K39" s="70"/>
      <c r="L39" s="70"/>
      <c r="M39" s="71"/>
      <c r="N39" s="75"/>
      <c r="O39" s="72">
        <v>28</v>
      </c>
      <c r="P39" s="70"/>
      <c r="Q39" s="70"/>
      <c r="R39" s="71">
        <f t="shared" si="8"/>
        <v>32</v>
      </c>
      <c r="S39" s="75">
        <v>2</v>
      </c>
      <c r="T39" s="72"/>
      <c r="U39" s="70"/>
      <c r="V39" s="70"/>
      <c r="W39" s="71"/>
      <c r="X39" s="75"/>
      <c r="Y39" s="72"/>
      <c r="Z39" s="70"/>
      <c r="AA39" s="70"/>
      <c r="AB39" s="71"/>
      <c r="AC39" s="75"/>
      <c r="AD39" s="72"/>
      <c r="AE39" s="70"/>
      <c r="AF39" s="70"/>
      <c r="AG39" s="71"/>
      <c r="AH39" s="75"/>
      <c r="AI39" s="72"/>
      <c r="AJ39" s="70"/>
      <c r="AK39" s="70"/>
      <c r="AL39" s="71"/>
      <c r="AM39" s="75"/>
      <c r="AN39" s="72"/>
      <c r="AO39" s="70"/>
      <c r="AP39" s="70"/>
      <c r="AQ39" s="71"/>
      <c r="AR39" s="75"/>
      <c r="AS39" s="81"/>
      <c r="AT39" s="82" t="s">
        <v>2</v>
      </c>
      <c r="AU39" s="82"/>
      <c r="AV39" s="83"/>
      <c r="AW39" s="126">
        <f t="shared" si="7"/>
        <v>2</v>
      </c>
      <c r="AX39" s="171" t="s">
        <v>444</v>
      </c>
      <c r="AY39" s="196" t="s">
        <v>8</v>
      </c>
    </row>
    <row r="40" spans="1:51" ht="22.5" x14ac:dyDescent="0.25">
      <c r="A40" s="276" t="s">
        <v>729</v>
      </c>
      <c r="B40" s="202" t="s">
        <v>766</v>
      </c>
      <c r="C40" s="232" t="s">
        <v>650</v>
      </c>
      <c r="D40" s="232" t="s">
        <v>410</v>
      </c>
      <c r="E40" s="69"/>
      <c r="F40" s="70"/>
      <c r="G40" s="70"/>
      <c r="H40" s="71"/>
      <c r="I40" s="75"/>
      <c r="J40" s="72"/>
      <c r="K40" s="70"/>
      <c r="L40" s="70"/>
      <c r="M40" s="71"/>
      <c r="N40" s="75"/>
      <c r="O40" s="72">
        <v>28</v>
      </c>
      <c r="P40" s="70"/>
      <c r="Q40" s="70"/>
      <c r="R40" s="71">
        <f t="shared" si="8"/>
        <v>32</v>
      </c>
      <c r="S40" s="75">
        <v>2</v>
      </c>
      <c r="T40" s="72"/>
      <c r="U40" s="70"/>
      <c r="V40" s="70"/>
      <c r="W40" s="71"/>
      <c r="X40" s="75"/>
      <c r="Y40" s="72"/>
      <c r="Z40" s="70"/>
      <c r="AA40" s="70"/>
      <c r="AB40" s="71"/>
      <c r="AC40" s="75"/>
      <c r="AD40" s="72"/>
      <c r="AE40" s="70"/>
      <c r="AF40" s="70"/>
      <c r="AG40" s="71"/>
      <c r="AH40" s="75"/>
      <c r="AI40" s="72"/>
      <c r="AJ40" s="70"/>
      <c r="AK40" s="70"/>
      <c r="AL40" s="71"/>
      <c r="AM40" s="75"/>
      <c r="AN40" s="72"/>
      <c r="AO40" s="70"/>
      <c r="AP40" s="70"/>
      <c r="AQ40" s="71"/>
      <c r="AR40" s="75"/>
      <c r="AS40" s="81"/>
      <c r="AT40" s="82" t="s">
        <v>2</v>
      </c>
      <c r="AU40" s="82"/>
      <c r="AV40" s="83"/>
      <c r="AW40" s="126">
        <f t="shared" si="7"/>
        <v>2</v>
      </c>
      <c r="AX40" s="195" t="s">
        <v>8</v>
      </c>
      <c r="AY40" s="196" t="s">
        <v>8</v>
      </c>
    </row>
    <row r="41" spans="1:51" ht="22.5" x14ac:dyDescent="0.25">
      <c r="A41" s="276" t="s">
        <v>729</v>
      </c>
      <c r="B41" s="203" t="s">
        <v>767</v>
      </c>
      <c r="C41" s="233" t="s">
        <v>651</v>
      </c>
      <c r="D41" s="233" t="s">
        <v>411</v>
      </c>
      <c r="E41" s="69"/>
      <c r="F41" s="70"/>
      <c r="G41" s="70"/>
      <c r="H41" s="71"/>
      <c r="I41" s="75"/>
      <c r="J41" s="72"/>
      <c r="K41" s="70"/>
      <c r="L41" s="70"/>
      <c r="M41" s="71"/>
      <c r="N41" s="75"/>
      <c r="O41" s="72">
        <v>28</v>
      </c>
      <c r="P41" s="70"/>
      <c r="Q41" s="70"/>
      <c r="R41" s="71">
        <f t="shared" si="8"/>
        <v>62</v>
      </c>
      <c r="S41" s="75">
        <v>3</v>
      </c>
      <c r="T41" s="72"/>
      <c r="U41" s="70"/>
      <c r="V41" s="70"/>
      <c r="W41" s="71"/>
      <c r="X41" s="75"/>
      <c r="Y41" s="72"/>
      <c r="Z41" s="70"/>
      <c r="AA41" s="70"/>
      <c r="AB41" s="71"/>
      <c r="AC41" s="75"/>
      <c r="AD41" s="72"/>
      <c r="AE41" s="70"/>
      <c r="AF41" s="70"/>
      <c r="AG41" s="71"/>
      <c r="AH41" s="75"/>
      <c r="AI41" s="72"/>
      <c r="AJ41" s="70"/>
      <c r="AK41" s="70"/>
      <c r="AL41" s="71"/>
      <c r="AM41" s="75"/>
      <c r="AN41" s="72"/>
      <c r="AO41" s="70"/>
      <c r="AP41" s="70"/>
      <c r="AQ41" s="71"/>
      <c r="AR41" s="75"/>
      <c r="AS41" s="81"/>
      <c r="AT41" s="82" t="s">
        <v>2</v>
      </c>
      <c r="AU41" s="82"/>
      <c r="AV41" s="83"/>
      <c r="AW41" s="126">
        <f t="shared" si="7"/>
        <v>3</v>
      </c>
      <c r="AX41" s="171" t="s">
        <v>392</v>
      </c>
      <c r="AY41" s="196" t="s">
        <v>8</v>
      </c>
    </row>
    <row r="42" spans="1:51" ht="22.5" x14ac:dyDescent="0.25">
      <c r="A42" s="276" t="s">
        <v>729</v>
      </c>
      <c r="B42" s="203" t="s">
        <v>768</v>
      </c>
      <c r="C42" s="233" t="s">
        <v>634</v>
      </c>
      <c r="D42" s="233" t="s">
        <v>412</v>
      </c>
      <c r="E42" s="69"/>
      <c r="F42" s="70"/>
      <c r="G42" s="70"/>
      <c r="H42" s="71"/>
      <c r="I42" s="75"/>
      <c r="J42" s="72"/>
      <c r="K42" s="70"/>
      <c r="L42" s="70"/>
      <c r="M42" s="71"/>
      <c r="N42" s="75"/>
      <c r="O42" s="72">
        <v>28</v>
      </c>
      <c r="P42" s="70"/>
      <c r="Q42" s="70"/>
      <c r="R42" s="71">
        <f t="shared" si="8"/>
        <v>2</v>
      </c>
      <c r="S42" s="75">
        <v>1</v>
      </c>
      <c r="T42" s="72"/>
      <c r="U42" s="70"/>
      <c r="V42" s="70"/>
      <c r="W42" s="71"/>
      <c r="X42" s="75"/>
      <c r="Y42" s="72"/>
      <c r="Z42" s="70"/>
      <c r="AA42" s="70"/>
      <c r="AB42" s="71"/>
      <c r="AC42" s="75"/>
      <c r="AD42" s="72"/>
      <c r="AE42" s="70"/>
      <c r="AF42" s="70"/>
      <c r="AG42" s="71"/>
      <c r="AH42" s="75"/>
      <c r="AI42" s="72"/>
      <c r="AJ42" s="70"/>
      <c r="AK42" s="70"/>
      <c r="AL42" s="71"/>
      <c r="AM42" s="75"/>
      <c r="AN42" s="72"/>
      <c r="AO42" s="70"/>
      <c r="AP42" s="70"/>
      <c r="AQ42" s="71"/>
      <c r="AR42" s="75"/>
      <c r="AS42" s="81"/>
      <c r="AT42" s="82" t="s">
        <v>2</v>
      </c>
      <c r="AU42" s="82"/>
      <c r="AV42" s="83"/>
      <c r="AW42" s="126">
        <f t="shared" si="7"/>
        <v>1</v>
      </c>
      <c r="AX42" s="171" t="s">
        <v>384</v>
      </c>
      <c r="AY42" s="196" t="s">
        <v>8</v>
      </c>
    </row>
    <row r="43" spans="1:51" ht="22.5" x14ac:dyDescent="0.25">
      <c r="A43" s="276" t="s">
        <v>729</v>
      </c>
      <c r="B43" s="203" t="s">
        <v>769</v>
      </c>
      <c r="C43" s="233" t="s">
        <v>635</v>
      </c>
      <c r="D43" s="233" t="s">
        <v>413</v>
      </c>
      <c r="E43" s="17"/>
      <c r="F43" s="5"/>
      <c r="G43" s="5"/>
      <c r="H43" s="49"/>
      <c r="I43" s="47"/>
      <c r="J43" s="6"/>
      <c r="K43" s="5"/>
      <c r="L43" s="5"/>
      <c r="M43" s="49"/>
      <c r="N43" s="47"/>
      <c r="O43" s="6">
        <v>14</v>
      </c>
      <c r="P43" s="5"/>
      <c r="Q43" s="5"/>
      <c r="R43" s="49">
        <f t="shared" si="8"/>
        <v>46</v>
      </c>
      <c r="S43" s="47">
        <v>2</v>
      </c>
      <c r="T43" s="6"/>
      <c r="U43" s="5"/>
      <c r="V43" s="5"/>
      <c r="W43" s="49"/>
      <c r="X43" s="47"/>
      <c r="Y43" s="6"/>
      <c r="Z43" s="5"/>
      <c r="AA43" s="5"/>
      <c r="AB43" s="49"/>
      <c r="AC43" s="47"/>
      <c r="AD43" s="6"/>
      <c r="AE43" s="5"/>
      <c r="AF43" s="5"/>
      <c r="AG43" s="49"/>
      <c r="AH43" s="47"/>
      <c r="AI43" s="6"/>
      <c r="AJ43" s="5"/>
      <c r="AK43" s="5"/>
      <c r="AL43" s="49"/>
      <c r="AM43" s="47"/>
      <c r="AN43" s="6"/>
      <c r="AO43" s="5"/>
      <c r="AP43" s="5"/>
      <c r="AQ43" s="49"/>
      <c r="AR43" s="47"/>
      <c r="AS43" s="84"/>
      <c r="AT43" s="85" t="s">
        <v>2</v>
      </c>
      <c r="AU43" s="85"/>
      <c r="AV43" s="86"/>
      <c r="AW43" s="127">
        <f t="shared" si="7"/>
        <v>2</v>
      </c>
      <c r="AX43" s="190" t="s">
        <v>392</v>
      </c>
      <c r="AY43" s="196" t="s">
        <v>8</v>
      </c>
    </row>
    <row r="44" spans="1:51" s="23" customFormat="1" ht="22.5" x14ac:dyDescent="0.2">
      <c r="A44" s="276" t="s">
        <v>729</v>
      </c>
      <c r="B44" s="203" t="s">
        <v>770</v>
      </c>
      <c r="C44" s="233" t="s">
        <v>657</v>
      </c>
      <c r="D44" s="233" t="s">
        <v>437</v>
      </c>
      <c r="E44" s="17"/>
      <c r="F44" s="5"/>
      <c r="G44" s="5"/>
      <c r="H44" s="49"/>
      <c r="I44" s="47"/>
      <c r="J44" s="6"/>
      <c r="K44" s="5"/>
      <c r="L44" s="5"/>
      <c r="M44" s="49"/>
      <c r="N44" s="47"/>
      <c r="O44" s="6"/>
      <c r="P44" s="5">
        <v>28</v>
      </c>
      <c r="Q44" s="5"/>
      <c r="R44" s="49">
        <f t="shared" si="8"/>
        <v>2</v>
      </c>
      <c r="S44" s="47">
        <v>1</v>
      </c>
      <c r="T44" s="6"/>
      <c r="U44" s="5"/>
      <c r="V44" s="5"/>
      <c r="W44" s="49"/>
      <c r="X44" s="47"/>
      <c r="Y44" s="6"/>
      <c r="Z44" s="5"/>
      <c r="AA44" s="5"/>
      <c r="AB44" s="49"/>
      <c r="AC44" s="47"/>
      <c r="AD44" s="6"/>
      <c r="AE44" s="5"/>
      <c r="AF44" s="5"/>
      <c r="AG44" s="49"/>
      <c r="AH44" s="47"/>
      <c r="AI44" s="6"/>
      <c r="AJ44" s="5"/>
      <c r="AK44" s="5"/>
      <c r="AL44" s="49"/>
      <c r="AM44" s="47"/>
      <c r="AN44" s="6"/>
      <c r="AO44" s="5"/>
      <c r="AP44" s="5"/>
      <c r="AQ44" s="49"/>
      <c r="AR44" s="47"/>
      <c r="AS44" s="84"/>
      <c r="AT44" s="85"/>
      <c r="AU44" s="85" t="s">
        <v>2</v>
      </c>
      <c r="AV44" s="86"/>
      <c r="AW44" s="127">
        <f t="shared" si="7"/>
        <v>1</v>
      </c>
      <c r="AX44" s="195" t="s">
        <v>8</v>
      </c>
      <c r="AY44" s="196" t="s">
        <v>8</v>
      </c>
    </row>
    <row r="45" spans="1:51" s="23" customFormat="1" ht="22.5" x14ac:dyDescent="0.2">
      <c r="A45" s="276" t="s">
        <v>729</v>
      </c>
      <c r="B45" s="203" t="s">
        <v>771</v>
      </c>
      <c r="C45" s="234" t="s">
        <v>658</v>
      </c>
      <c r="D45" s="234" t="s">
        <v>526</v>
      </c>
      <c r="E45" s="17"/>
      <c r="F45" s="5"/>
      <c r="G45" s="5"/>
      <c r="H45" s="49"/>
      <c r="I45" s="47"/>
      <c r="J45" s="6"/>
      <c r="K45" s="5"/>
      <c r="L45" s="5"/>
      <c r="M45" s="49"/>
      <c r="N45" s="47"/>
      <c r="O45" s="6">
        <v>28</v>
      </c>
      <c r="P45" s="5"/>
      <c r="Q45" s="5"/>
      <c r="R45" s="49">
        <f t="shared" si="8"/>
        <v>2</v>
      </c>
      <c r="S45" s="47">
        <v>1</v>
      </c>
      <c r="T45" s="6"/>
      <c r="U45" s="5"/>
      <c r="V45" s="5"/>
      <c r="W45" s="49"/>
      <c r="X45" s="47"/>
      <c r="Y45" s="6"/>
      <c r="Z45" s="5"/>
      <c r="AA45" s="5"/>
      <c r="AB45" s="49"/>
      <c r="AC45" s="47"/>
      <c r="AD45" s="6"/>
      <c r="AE45" s="5"/>
      <c r="AF45" s="5"/>
      <c r="AG45" s="49"/>
      <c r="AH45" s="47"/>
      <c r="AI45" s="6"/>
      <c r="AJ45" s="5"/>
      <c r="AK45" s="5"/>
      <c r="AL45" s="49"/>
      <c r="AM45" s="47"/>
      <c r="AN45" s="6"/>
      <c r="AO45" s="5"/>
      <c r="AP45" s="5"/>
      <c r="AQ45" s="49"/>
      <c r="AR45" s="47"/>
      <c r="AS45" s="84"/>
      <c r="AT45" s="85" t="s">
        <v>2</v>
      </c>
      <c r="AU45" s="85"/>
      <c r="AV45" s="86"/>
      <c r="AW45" s="127">
        <f t="shared" si="7"/>
        <v>1</v>
      </c>
      <c r="AX45" s="195" t="s">
        <v>8</v>
      </c>
      <c r="AY45" s="196" t="s">
        <v>8</v>
      </c>
    </row>
    <row r="46" spans="1:51" s="141" customFormat="1" ht="22.5" x14ac:dyDescent="0.2">
      <c r="A46" s="276" t="s">
        <v>729</v>
      </c>
      <c r="B46" s="203" t="s">
        <v>772</v>
      </c>
      <c r="C46" s="233" t="s">
        <v>602</v>
      </c>
      <c r="D46" s="233" t="s">
        <v>602</v>
      </c>
      <c r="E46" s="134"/>
      <c r="F46" s="135"/>
      <c r="G46" s="135"/>
      <c r="H46" s="136"/>
      <c r="I46" s="137"/>
      <c r="J46" s="138"/>
      <c r="K46" s="135"/>
      <c r="L46" s="135"/>
      <c r="M46" s="136"/>
      <c r="N46" s="137"/>
      <c r="O46" s="217">
        <v>28</v>
      </c>
      <c r="P46" s="217"/>
      <c r="Q46" s="217"/>
      <c r="R46" s="218">
        <f t="shared" si="8"/>
        <v>2</v>
      </c>
      <c r="S46" s="47">
        <v>1</v>
      </c>
      <c r="T46" s="138"/>
      <c r="U46" s="135"/>
      <c r="V46" s="135"/>
      <c r="W46" s="136"/>
      <c r="X46" s="137"/>
      <c r="Y46" s="138"/>
      <c r="Z46" s="135"/>
      <c r="AA46" s="135"/>
      <c r="AB46" s="136"/>
      <c r="AC46" s="137"/>
      <c r="AD46" s="138"/>
      <c r="AE46" s="135"/>
      <c r="AF46" s="135"/>
      <c r="AG46" s="136"/>
      <c r="AH46" s="137"/>
      <c r="AI46" s="138"/>
      <c r="AJ46" s="135"/>
      <c r="AK46" s="135"/>
      <c r="AL46" s="136"/>
      <c r="AM46" s="137"/>
      <c r="AN46" s="138"/>
      <c r="AO46" s="135"/>
      <c r="AP46" s="135"/>
      <c r="AQ46" s="136"/>
      <c r="AR46" s="137"/>
      <c r="AS46" s="139"/>
      <c r="AT46" s="220" t="s">
        <v>2</v>
      </c>
      <c r="AU46" s="220"/>
      <c r="AV46" s="140"/>
      <c r="AW46" s="142">
        <f>SUM(S46)</f>
        <v>1</v>
      </c>
      <c r="AX46" s="339" t="s">
        <v>392</v>
      </c>
      <c r="AY46" s="380" t="s">
        <v>8</v>
      </c>
    </row>
    <row r="47" spans="1:51" s="23" customFormat="1" ht="22.5" x14ac:dyDescent="0.2">
      <c r="A47" s="276" t="s">
        <v>729</v>
      </c>
      <c r="B47" s="203" t="s">
        <v>773</v>
      </c>
      <c r="C47" s="159" t="s">
        <v>604</v>
      </c>
      <c r="D47" s="159" t="s">
        <v>604</v>
      </c>
      <c r="E47" s="17"/>
      <c r="F47" s="5"/>
      <c r="G47" s="5"/>
      <c r="H47" s="49"/>
      <c r="I47" s="47"/>
      <c r="J47" s="6"/>
      <c r="K47" s="5"/>
      <c r="L47" s="5"/>
      <c r="M47" s="49"/>
      <c r="N47" s="47"/>
      <c r="O47" s="219"/>
      <c r="P47" s="217">
        <v>14</v>
      </c>
      <c r="Q47" s="217"/>
      <c r="R47" s="218">
        <f t="shared" si="8"/>
        <v>16</v>
      </c>
      <c r="S47" s="47">
        <v>1</v>
      </c>
      <c r="T47" s="6"/>
      <c r="U47" s="5"/>
      <c r="V47" s="5"/>
      <c r="W47" s="49"/>
      <c r="X47" s="47"/>
      <c r="Y47" s="6"/>
      <c r="Z47" s="5"/>
      <c r="AA47" s="5"/>
      <c r="AB47" s="49"/>
      <c r="AC47" s="47"/>
      <c r="AD47" s="6"/>
      <c r="AE47" s="5"/>
      <c r="AF47" s="5"/>
      <c r="AG47" s="49"/>
      <c r="AH47" s="47"/>
      <c r="AI47" s="6"/>
      <c r="AJ47" s="5"/>
      <c r="AK47" s="5"/>
      <c r="AL47" s="49"/>
      <c r="AM47" s="47"/>
      <c r="AN47" s="6"/>
      <c r="AO47" s="5"/>
      <c r="AP47" s="5"/>
      <c r="AQ47" s="49"/>
      <c r="AR47" s="47"/>
      <c r="AS47" s="84"/>
      <c r="AT47" s="220"/>
      <c r="AU47" s="220" t="s">
        <v>2</v>
      </c>
      <c r="AV47" s="86"/>
      <c r="AW47" s="127">
        <f t="shared" si="7"/>
        <v>1</v>
      </c>
      <c r="AX47" s="340"/>
      <c r="AY47" s="381"/>
    </row>
    <row r="48" spans="1:51" ht="22.5" x14ac:dyDescent="0.25">
      <c r="A48" s="276" t="s">
        <v>728</v>
      </c>
      <c r="B48" s="203" t="s">
        <v>774</v>
      </c>
      <c r="C48" s="159" t="s">
        <v>659</v>
      </c>
      <c r="D48" s="159" t="s">
        <v>415</v>
      </c>
      <c r="E48" s="69"/>
      <c r="F48" s="70"/>
      <c r="G48" s="70"/>
      <c r="H48" s="71"/>
      <c r="I48" s="75"/>
      <c r="J48" s="72"/>
      <c r="K48" s="70"/>
      <c r="L48" s="70"/>
      <c r="M48" s="71"/>
      <c r="N48" s="75"/>
      <c r="O48" s="72">
        <v>28</v>
      </c>
      <c r="P48" s="70"/>
      <c r="Q48" s="70"/>
      <c r="R48" s="71">
        <f t="shared" ref="R48" si="9">S48*30-SUM(O48:Q48)</f>
        <v>32</v>
      </c>
      <c r="S48" s="75">
        <v>2</v>
      </c>
      <c r="T48" s="72"/>
      <c r="U48" s="70"/>
      <c r="V48" s="70"/>
      <c r="W48" s="71"/>
      <c r="X48" s="75"/>
      <c r="Y48" s="72"/>
      <c r="Z48" s="70"/>
      <c r="AA48" s="70"/>
      <c r="AB48" s="71"/>
      <c r="AC48" s="75"/>
      <c r="AD48" s="72"/>
      <c r="AE48" s="70"/>
      <c r="AF48" s="70"/>
      <c r="AG48" s="71"/>
      <c r="AH48" s="75"/>
      <c r="AI48" s="72"/>
      <c r="AJ48" s="70"/>
      <c r="AK48" s="70"/>
      <c r="AL48" s="71"/>
      <c r="AM48" s="75"/>
      <c r="AN48" s="72"/>
      <c r="AO48" s="70"/>
      <c r="AP48" s="70"/>
      <c r="AQ48" s="71"/>
      <c r="AR48" s="75"/>
      <c r="AS48" s="81"/>
      <c r="AT48" s="82" t="s">
        <v>2</v>
      </c>
      <c r="AU48" s="82"/>
      <c r="AV48" s="83"/>
      <c r="AW48" s="126">
        <f t="shared" si="7"/>
        <v>2</v>
      </c>
      <c r="AX48" s="190" t="s">
        <v>445</v>
      </c>
      <c r="AY48" s="199" t="s">
        <v>8</v>
      </c>
    </row>
    <row r="49" spans="1:64" ht="23.25" thickBot="1" x14ac:dyDescent="0.3">
      <c r="A49" s="275" t="s">
        <v>721</v>
      </c>
      <c r="B49" s="204" t="s">
        <v>775</v>
      </c>
      <c r="C49" s="235" t="s">
        <v>636</v>
      </c>
      <c r="D49" s="235" t="s">
        <v>414</v>
      </c>
      <c r="E49" s="91"/>
      <c r="F49" s="92"/>
      <c r="G49" s="92"/>
      <c r="H49" s="93"/>
      <c r="I49" s="94"/>
      <c r="J49" s="95"/>
      <c r="K49" s="92"/>
      <c r="L49" s="92"/>
      <c r="M49" s="93"/>
      <c r="N49" s="94"/>
      <c r="O49" s="95">
        <v>14</v>
      </c>
      <c r="P49" s="92"/>
      <c r="Q49" s="92"/>
      <c r="R49" s="93">
        <f t="shared" ref="R49" si="10">S49*30-SUM(O49:Q49)</f>
        <v>16</v>
      </c>
      <c r="S49" s="94">
        <v>1</v>
      </c>
      <c r="T49" s="95"/>
      <c r="U49" s="92"/>
      <c r="V49" s="92"/>
      <c r="W49" s="93"/>
      <c r="X49" s="94"/>
      <c r="Y49" s="95"/>
      <c r="Z49" s="92"/>
      <c r="AA49" s="92"/>
      <c r="AB49" s="93"/>
      <c r="AC49" s="94"/>
      <c r="AD49" s="95"/>
      <c r="AE49" s="92"/>
      <c r="AF49" s="92"/>
      <c r="AG49" s="93"/>
      <c r="AH49" s="94"/>
      <c r="AI49" s="95"/>
      <c r="AJ49" s="92"/>
      <c r="AK49" s="92"/>
      <c r="AL49" s="93"/>
      <c r="AM49" s="94"/>
      <c r="AN49" s="95"/>
      <c r="AO49" s="92"/>
      <c r="AP49" s="92"/>
      <c r="AQ49" s="93"/>
      <c r="AR49" s="94"/>
      <c r="AS49" s="96"/>
      <c r="AT49" s="97" t="s">
        <v>2</v>
      </c>
      <c r="AU49" s="97"/>
      <c r="AV49" s="98"/>
      <c r="AW49" s="128">
        <f t="shared" si="7"/>
        <v>1</v>
      </c>
      <c r="AX49" s="200" t="s">
        <v>8</v>
      </c>
      <c r="AY49" s="192" t="s">
        <v>8</v>
      </c>
    </row>
    <row r="50" spans="1:64" ht="33.75" x14ac:dyDescent="0.25">
      <c r="A50" s="276" t="s">
        <v>729</v>
      </c>
      <c r="B50" s="201" t="s">
        <v>776</v>
      </c>
      <c r="C50" s="157" t="s">
        <v>611</v>
      </c>
      <c r="D50" s="157" t="s">
        <v>611</v>
      </c>
      <c r="E50" s="105"/>
      <c r="F50" s="37"/>
      <c r="G50" s="37"/>
      <c r="H50" s="38"/>
      <c r="I50" s="48"/>
      <c r="J50" s="36"/>
      <c r="K50" s="37"/>
      <c r="L50" s="37"/>
      <c r="M50" s="38"/>
      <c r="N50" s="48"/>
      <c r="O50" s="36"/>
      <c r="P50" s="37"/>
      <c r="Q50" s="37"/>
      <c r="R50" s="38"/>
      <c r="S50" s="48"/>
      <c r="T50" s="36">
        <v>12</v>
      </c>
      <c r="U50" s="37"/>
      <c r="V50" s="37"/>
      <c r="W50" s="38">
        <f t="shared" ref="W50:W52" si="11">X50*30-SUM(T50:V50)</f>
        <v>48</v>
      </c>
      <c r="X50" s="48">
        <v>2</v>
      </c>
      <c r="Y50" s="36"/>
      <c r="Z50" s="37"/>
      <c r="AA50" s="37"/>
      <c r="AB50" s="38"/>
      <c r="AC50" s="48"/>
      <c r="AD50" s="36"/>
      <c r="AE50" s="37"/>
      <c r="AF50" s="37"/>
      <c r="AG50" s="38"/>
      <c r="AH50" s="48"/>
      <c r="AI50" s="36"/>
      <c r="AJ50" s="37"/>
      <c r="AK50" s="37"/>
      <c r="AL50" s="38"/>
      <c r="AM50" s="48"/>
      <c r="AN50" s="36"/>
      <c r="AO50" s="37"/>
      <c r="AP50" s="37"/>
      <c r="AQ50" s="38"/>
      <c r="AR50" s="48"/>
      <c r="AS50" s="106"/>
      <c r="AT50" s="107"/>
      <c r="AU50" s="107" t="s">
        <v>9</v>
      </c>
      <c r="AV50" s="108"/>
      <c r="AW50" s="131">
        <f>SUM(AM50,AR50,AH50,AC50,X50)</f>
        <v>2</v>
      </c>
      <c r="AX50" s="174" t="s">
        <v>446</v>
      </c>
      <c r="AY50" s="188" t="s">
        <v>8</v>
      </c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</row>
    <row r="51" spans="1:64" ht="22.5" x14ac:dyDescent="0.25">
      <c r="A51" s="276" t="s">
        <v>729</v>
      </c>
      <c r="B51" s="202" t="s">
        <v>777</v>
      </c>
      <c r="C51" s="157" t="s">
        <v>605</v>
      </c>
      <c r="D51" s="157" t="s">
        <v>605</v>
      </c>
      <c r="E51" s="17"/>
      <c r="F51" s="5"/>
      <c r="G51" s="5"/>
      <c r="H51" s="49"/>
      <c r="I51" s="47"/>
      <c r="J51" s="6"/>
      <c r="K51" s="5"/>
      <c r="L51" s="5"/>
      <c r="M51" s="49"/>
      <c r="N51" s="47"/>
      <c r="O51" s="6"/>
      <c r="P51" s="5"/>
      <c r="Q51" s="5"/>
      <c r="R51" s="49"/>
      <c r="S51" s="47"/>
      <c r="T51" s="6">
        <v>12</v>
      </c>
      <c r="U51" s="5"/>
      <c r="V51" s="5"/>
      <c r="W51" s="49">
        <f t="shared" si="11"/>
        <v>18</v>
      </c>
      <c r="X51" s="47">
        <v>1</v>
      </c>
      <c r="Y51" s="6"/>
      <c r="Z51" s="5"/>
      <c r="AA51" s="5"/>
      <c r="AB51" s="49"/>
      <c r="AC51" s="47"/>
      <c r="AD51" s="6"/>
      <c r="AE51" s="5"/>
      <c r="AF51" s="5"/>
      <c r="AG51" s="49"/>
      <c r="AH51" s="47"/>
      <c r="AI51" s="6"/>
      <c r="AJ51" s="5"/>
      <c r="AK51" s="5"/>
      <c r="AL51" s="49"/>
      <c r="AM51" s="47"/>
      <c r="AN51" s="6"/>
      <c r="AO51" s="5"/>
      <c r="AP51" s="5"/>
      <c r="AQ51" s="49"/>
      <c r="AR51" s="47"/>
      <c r="AS51" s="84"/>
      <c r="AT51" s="85" t="s">
        <v>9</v>
      </c>
      <c r="AU51" s="85"/>
      <c r="AV51" s="86"/>
      <c r="AW51" s="127">
        <f>SUM(AM51,AR51,AH51,AC51,X51)</f>
        <v>1</v>
      </c>
      <c r="AX51" s="170" t="s">
        <v>409</v>
      </c>
      <c r="AY51" s="197" t="s">
        <v>8</v>
      </c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</row>
    <row r="52" spans="1:64" ht="24.75" x14ac:dyDescent="0.25">
      <c r="A52" s="276" t="s">
        <v>729</v>
      </c>
      <c r="B52" s="206" t="s">
        <v>778</v>
      </c>
      <c r="C52" s="158" t="s">
        <v>660</v>
      </c>
      <c r="D52" s="158" t="s">
        <v>416</v>
      </c>
      <c r="E52" s="17"/>
      <c r="F52" s="5"/>
      <c r="G52" s="5"/>
      <c r="H52" s="49"/>
      <c r="I52" s="47"/>
      <c r="J52" s="6"/>
      <c r="K52" s="5"/>
      <c r="L52" s="5"/>
      <c r="M52" s="49"/>
      <c r="N52" s="47"/>
      <c r="O52" s="6"/>
      <c r="P52" s="5"/>
      <c r="Q52" s="5"/>
      <c r="R52" s="49"/>
      <c r="S52" s="47"/>
      <c r="T52" s="6">
        <v>12</v>
      </c>
      <c r="U52" s="5"/>
      <c r="V52" s="5"/>
      <c r="W52" s="49">
        <f t="shared" si="11"/>
        <v>48</v>
      </c>
      <c r="X52" s="47">
        <v>2</v>
      </c>
      <c r="Y52" s="6"/>
      <c r="Z52" s="5"/>
      <c r="AA52" s="5"/>
      <c r="AB52" s="49"/>
      <c r="AC52" s="47"/>
      <c r="AD52" s="6"/>
      <c r="AE52" s="5"/>
      <c r="AF52" s="5"/>
      <c r="AG52" s="49"/>
      <c r="AH52" s="47"/>
      <c r="AI52" s="6"/>
      <c r="AJ52" s="5"/>
      <c r="AK52" s="5"/>
      <c r="AL52" s="49"/>
      <c r="AM52" s="47"/>
      <c r="AN52" s="6"/>
      <c r="AO52" s="5"/>
      <c r="AP52" s="5"/>
      <c r="AQ52" s="49"/>
      <c r="AR52" s="47"/>
      <c r="AS52" s="84"/>
      <c r="AT52" s="85" t="s">
        <v>9</v>
      </c>
      <c r="AU52" s="85"/>
      <c r="AV52" s="86"/>
      <c r="AW52" s="127">
        <f>SUM(AM52,AR52,AH52,AC52,X52)</f>
        <v>2</v>
      </c>
      <c r="AX52" s="173" t="s">
        <v>447</v>
      </c>
      <c r="AY52" s="196" t="s">
        <v>8</v>
      </c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</row>
    <row r="53" spans="1:64" ht="49.5" x14ac:dyDescent="0.25">
      <c r="A53" s="276" t="s">
        <v>728</v>
      </c>
      <c r="B53" s="202" t="s">
        <v>779</v>
      </c>
      <c r="C53" s="157" t="s">
        <v>661</v>
      </c>
      <c r="D53" s="157" t="s">
        <v>606</v>
      </c>
      <c r="E53" s="17"/>
      <c r="F53" s="5"/>
      <c r="G53" s="5"/>
      <c r="H53" s="49"/>
      <c r="I53" s="47"/>
      <c r="J53" s="6"/>
      <c r="K53" s="5"/>
      <c r="L53" s="5"/>
      <c r="M53" s="49"/>
      <c r="N53" s="47"/>
      <c r="O53" s="6"/>
      <c r="P53" s="5"/>
      <c r="Q53" s="5"/>
      <c r="R53" s="49"/>
      <c r="S53" s="47"/>
      <c r="T53" s="6">
        <v>24</v>
      </c>
      <c r="U53" s="5"/>
      <c r="V53" s="5"/>
      <c r="W53" s="49">
        <f t="shared" ref="W53:W58" si="12">X53*30-SUM(T53:V53)</f>
        <v>66</v>
      </c>
      <c r="X53" s="47">
        <v>3</v>
      </c>
      <c r="Y53" s="6"/>
      <c r="Z53" s="5"/>
      <c r="AA53" s="5"/>
      <c r="AB53" s="49"/>
      <c r="AC53" s="47"/>
      <c r="AD53" s="6"/>
      <c r="AE53" s="5"/>
      <c r="AF53" s="5"/>
      <c r="AG53" s="49"/>
      <c r="AH53" s="47"/>
      <c r="AI53" s="6"/>
      <c r="AJ53" s="5"/>
      <c r="AK53" s="5"/>
      <c r="AL53" s="49"/>
      <c r="AM53" s="47"/>
      <c r="AN53" s="6"/>
      <c r="AO53" s="5"/>
      <c r="AP53" s="5"/>
      <c r="AQ53" s="49"/>
      <c r="AR53" s="47"/>
      <c r="AS53" s="84" t="s">
        <v>7</v>
      </c>
      <c r="AT53" s="85"/>
      <c r="AU53" s="85" t="s">
        <v>9</v>
      </c>
      <c r="AV53" s="86"/>
      <c r="AW53" s="127">
        <f>SUM(AR53,AM53,AH53,AC53,X53)</f>
        <v>3</v>
      </c>
      <c r="AX53" s="190" t="s">
        <v>449</v>
      </c>
      <c r="AY53" s="169" t="s">
        <v>452</v>
      </c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:64" ht="33.75" x14ac:dyDescent="0.25">
      <c r="A54" s="276" t="s">
        <v>728</v>
      </c>
      <c r="B54" s="202" t="s">
        <v>780</v>
      </c>
      <c r="C54" s="157" t="s">
        <v>418</v>
      </c>
      <c r="D54" s="157" t="s">
        <v>418</v>
      </c>
      <c r="E54" s="17"/>
      <c r="F54" s="5"/>
      <c r="G54" s="5"/>
      <c r="H54" s="49"/>
      <c r="I54" s="47"/>
      <c r="J54" s="6"/>
      <c r="K54" s="5"/>
      <c r="L54" s="5"/>
      <c r="M54" s="49"/>
      <c r="N54" s="47"/>
      <c r="O54" s="6"/>
      <c r="P54" s="5"/>
      <c r="Q54" s="5"/>
      <c r="R54" s="49"/>
      <c r="S54" s="47"/>
      <c r="T54" s="6">
        <v>24</v>
      </c>
      <c r="U54" s="5"/>
      <c r="V54" s="5"/>
      <c r="W54" s="49">
        <f t="shared" si="12"/>
        <v>36</v>
      </c>
      <c r="X54" s="47">
        <v>2</v>
      </c>
      <c r="Y54" s="6"/>
      <c r="Z54" s="5"/>
      <c r="AA54" s="5"/>
      <c r="AB54" s="49"/>
      <c r="AC54" s="47"/>
      <c r="AD54" s="6"/>
      <c r="AE54" s="5"/>
      <c r="AF54" s="5"/>
      <c r="AG54" s="49"/>
      <c r="AH54" s="47"/>
      <c r="AI54" s="6"/>
      <c r="AJ54" s="5"/>
      <c r="AK54" s="5"/>
      <c r="AL54" s="49"/>
      <c r="AM54" s="47"/>
      <c r="AN54" s="6"/>
      <c r="AO54" s="5"/>
      <c r="AP54" s="5"/>
      <c r="AQ54" s="49"/>
      <c r="AR54" s="47"/>
      <c r="AS54" s="84" t="s">
        <v>7</v>
      </c>
      <c r="AT54" s="85"/>
      <c r="AU54" s="85" t="s">
        <v>9</v>
      </c>
      <c r="AV54" s="86"/>
      <c r="AW54" s="127">
        <f t="shared" ref="AW54:AW133" si="13">SUM(AR54,AM54,AH54,AC54,X54)</f>
        <v>2</v>
      </c>
      <c r="AX54" s="339" t="s">
        <v>450</v>
      </c>
      <c r="AY54" s="378" t="s">
        <v>417</v>
      </c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</row>
    <row r="55" spans="1:64" ht="33.75" x14ac:dyDescent="0.25">
      <c r="A55" s="276" t="s">
        <v>728</v>
      </c>
      <c r="B55" s="202" t="s">
        <v>781</v>
      </c>
      <c r="C55" s="157" t="s">
        <v>527</v>
      </c>
      <c r="D55" s="157" t="s">
        <v>527</v>
      </c>
      <c r="E55" s="17"/>
      <c r="F55" s="5"/>
      <c r="G55" s="5"/>
      <c r="H55" s="49"/>
      <c r="I55" s="47"/>
      <c r="J55" s="6"/>
      <c r="K55" s="5"/>
      <c r="L55" s="5"/>
      <c r="M55" s="49"/>
      <c r="N55" s="47"/>
      <c r="O55" s="6"/>
      <c r="P55" s="5"/>
      <c r="Q55" s="5"/>
      <c r="R55" s="49"/>
      <c r="S55" s="47"/>
      <c r="T55" s="6">
        <v>24</v>
      </c>
      <c r="U55" s="5"/>
      <c r="V55" s="5"/>
      <c r="W55" s="49">
        <f t="shared" si="12"/>
        <v>6</v>
      </c>
      <c r="X55" s="47">
        <v>1</v>
      </c>
      <c r="Y55" s="6"/>
      <c r="Z55" s="5"/>
      <c r="AA55" s="5"/>
      <c r="AB55" s="49"/>
      <c r="AC55" s="47"/>
      <c r="AD55" s="6"/>
      <c r="AE55" s="5"/>
      <c r="AF55" s="5"/>
      <c r="AG55" s="49"/>
      <c r="AH55" s="47"/>
      <c r="AI55" s="6"/>
      <c r="AJ55" s="5"/>
      <c r="AK55" s="5"/>
      <c r="AL55" s="49"/>
      <c r="AM55" s="47"/>
      <c r="AN55" s="6"/>
      <c r="AO55" s="5"/>
      <c r="AP55" s="5"/>
      <c r="AQ55" s="49"/>
      <c r="AR55" s="47"/>
      <c r="AS55" s="84" t="s">
        <v>7</v>
      </c>
      <c r="AT55" s="85"/>
      <c r="AU55" s="85" t="s">
        <v>9</v>
      </c>
      <c r="AV55" s="86"/>
      <c r="AW55" s="127">
        <f t="shared" si="13"/>
        <v>1</v>
      </c>
      <c r="AX55" s="359"/>
      <c r="AY55" s="378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</row>
    <row r="56" spans="1:64" ht="33.75" x14ac:dyDescent="0.25">
      <c r="A56" s="276" t="s">
        <v>728</v>
      </c>
      <c r="B56" s="202" t="s">
        <v>782</v>
      </c>
      <c r="C56" s="157" t="s">
        <v>528</v>
      </c>
      <c r="D56" s="157" t="s">
        <v>528</v>
      </c>
      <c r="E56" s="17"/>
      <c r="F56" s="5"/>
      <c r="G56" s="5"/>
      <c r="H56" s="49"/>
      <c r="I56" s="47"/>
      <c r="J56" s="6"/>
      <c r="K56" s="5"/>
      <c r="L56" s="5"/>
      <c r="M56" s="49"/>
      <c r="N56" s="47"/>
      <c r="O56" s="6"/>
      <c r="P56" s="5"/>
      <c r="Q56" s="5"/>
      <c r="R56" s="49"/>
      <c r="S56" s="47"/>
      <c r="T56" s="6"/>
      <c r="U56" s="5">
        <v>24</v>
      </c>
      <c r="V56" s="5"/>
      <c r="W56" s="49">
        <f t="shared" si="12"/>
        <v>66</v>
      </c>
      <c r="X56" s="47">
        <v>3</v>
      </c>
      <c r="Y56" s="6"/>
      <c r="Z56" s="5"/>
      <c r="AA56" s="5"/>
      <c r="AB56" s="49"/>
      <c r="AC56" s="47"/>
      <c r="AD56" s="6"/>
      <c r="AE56" s="5"/>
      <c r="AF56" s="5"/>
      <c r="AG56" s="49"/>
      <c r="AH56" s="47"/>
      <c r="AI56" s="6"/>
      <c r="AJ56" s="5"/>
      <c r="AK56" s="5"/>
      <c r="AL56" s="49"/>
      <c r="AM56" s="47"/>
      <c r="AN56" s="6"/>
      <c r="AO56" s="5"/>
      <c r="AP56" s="5"/>
      <c r="AQ56" s="49"/>
      <c r="AR56" s="47"/>
      <c r="AS56" s="84" t="s">
        <v>14</v>
      </c>
      <c r="AT56" s="85"/>
      <c r="AU56" s="85" t="s">
        <v>9</v>
      </c>
      <c r="AV56" s="86"/>
      <c r="AW56" s="127">
        <f t="shared" si="13"/>
        <v>3</v>
      </c>
      <c r="AX56" s="359"/>
      <c r="AY56" s="378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</row>
    <row r="57" spans="1:64" ht="45" x14ac:dyDescent="0.25">
      <c r="A57" s="276" t="s">
        <v>728</v>
      </c>
      <c r="B57" s="202" t="s">
        <v>783</v>
      </c>
      <c r="C57" s="157" t="s">
        <v>529</v>
      </c>
      <c r="D57" s="157" t="s">
        <v>529</v>
      </c>
      <c r="E57" s="17"/>
      <c r="F57" s="5"/>
      <c r="G57" s="5"/>
      <c r="H57" s="49"/>
      <c r="I57" s="47"/>
      <c r="J57" s="6"/>
      <c r="K57" s="5"/>
      <c r="L57" s="5"/>
      <c r="M57" s="49"/>
      <c r="N57" s="47"/>
      <c r="O57" s="6"/>
      <c r="P57" s="5"/>
      <c r="Q57" s="5"/>
      <c r="R57" s="49"/>
      <c r="S57" s="47"/>
      <c r="T57" s="6"/>
      <c r="U57" s="5"/>
      <c r="V57" s="5">
        <v>23</v>
      </c>
      <c r="W57" s="49">
        <f t="shared" si="12"/>
        <v>67</v>
      </c>
      <c r="X57" s="47">
        <v>3</v>
      </c>
      <c r="Y57" s="6"/>
      <c r="Z57" s="5"/>
      <c r="AA57" s="5"/>
      <c r="AB57" s="49"/>
      <c r="AC57" s="47"/>
      <c r="AD57" s="6"/>
      <c r="AE57" s="5"/>
      <c r="AF57" s="5"/>
      <c r="AG57" s="49"/>
      <c r="AH57" s="47"/>
      <c r="AI57" s="6"/>
      <c r="AJ57" s="5"/>
      <c r="AK57" s="5"/>
      <c r="AL57" s="49"/>
      <c r="AM57" s="47"/>
      <c r="AN57" s="6"/>
      <c r="AO57" s="5"/>
      <c r="AP57" s="5"/>
      <c r="AQ57" s="49"/>
      <c r="AR57" s="47"/>
      <c r="AS57" s="84" t="s">
        <v>7</v>
      </c>
      <c r="AT57" s="85"/>
      <c r="AU57" s="85" t="s">
        <v>9</v>
      </c>
      <c r="AV57" s="86"/>
      <c r="AW57" s="127">
        <f t="shared" si="13"/>
        <v>3</v>
      </c>
      <c r="AX57" s="340"/>
      <c r="AY57" s="378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</row>
    <row r="58" spans="1:64" ht="41.25" x14ac:dyDescent="0.25">
      <c r="A58" s="276" t="s">
        <v>728</v>
      </c>
      <c r="B58" s="202" t="s">
        <v>784</v>
      </c>
      <c r="C58" s="157" t="s">
        <v>662</v>
      </c>
      <c r="D58" s="157" t="s">
        <v>533</v>
      </c>
      <c r="E58" s="17"/>
      <c r="F58" s="5"/>
      <c r="G58" s="5"/>
      <c r="H58" s="49"/>
      <c r="I58" s="47"/>
      <c r="J58" s="6"/>
      <c r="K58" s="5"/>
      <c r="L58" s="5"/>
      <c r="M58" s="49"/>
      <c r="N58" s="47"/>
      <c r="O58" s="6"/>
      <c r="P58" s="5"/>
      <c r="Q58" s="5"/>
      <c r="R58" s="49"/>
      <c r="S58" s="47"/>
      <c r="T58" s="6"/>
      <c r="U58" s="5"/>
      <c r="V58" s="5">
        <v>60</v>
      </c>
      <c r="W58" s="49">
        <f t="shared" si="12"/>
        <v>30</v>
      </c>
      <c r="X58" s="47">
        <v>3</v>
      </c>
      <c r="Y58" s="6"/>
      <c r="Z58" s="5"/>
      <c r="AA58" s="5"/>
      <c r="AB58" s="49"/>
      <c r="AC58" s="47"/>
      <c r="AD58" s="6"/>
      <c r="AE58" s="5"/>
      <c r="AF58" s="5"/>
      <c r="AG58" s="49"/>
      <c r="AH58" s="47"/>
      <c r="AI58" s="6"/>
      <c r="AJ58" s="5"/>
      <c r="AK58" s="5"/>
      <c r="AL58" s="49"/>
      <c r="AM58" s="47"/>
      <c r="AN58" s="6"/>
      <c r="AO58" s="5"/>
      <c r="AP58" s="5"/>
      <c r="AQ58" s="49"/>
      <c r="AR58" s="47"/>
      <c r="AS58" s="84"/>
      <c r="AT58" s="85"/>
      <c r="AU58" s="85" t="s">
        <v>9</v>
      </c>
      <c r="AV58" s="86"/>
      <c r="AW58" s="127">
        <f t="shared" si="13"/>
        <v>3</v>
      </c>
      <c r="AX58" s="190" t="s">
        <v>451</v>
      </c>
      <c r="AY58" s="169" t="s">
        <v>420</v>
      </c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</row>
    <row r="59" spans="1:64" ht="33.75" x14ac:dyDescent="0.25">
      <c r="A59" s="276" t="s">
        <v>728</v>
      </c>
      <c r="B59" s="203" t="s">
        <v>785</v>
      </c>
      <c r="C59" s="159" t="s">
        <v>663</v>
      </c>
      <c r="D59" s="159" t="s">
        <v>534</v>
      </c>
      <c r="E59" s="17"/>
      <c r="F59" s="5"/>
      <c r="G59" s="5"/>
      <c r="H59" s="49"/>
      <c r="I59" s="47"/>
      <c r="J59" s="6"/>
      <c r="K59" s="5"/>
      <c r="L59" s="5"/>
      <c r="M59" s="49"/>
      <c r="N59" s="47"/>
      <c r="O59" s="6"/>
      <c r="P59" s="5"/>
      <c r="Q59" s="5"/>
      <c r="R59" s="49"/>
      <c r="S59" s="47"/>
      <c r="T59" s="6">
        <v>24</v>
      </c>
      <c r="U59" s="5"/>
      <c r="V59" s="5"/>
      <c r="W59" s="49">
        <f t="shared" ref="W59:W62" si="14">X59*30-SUM(T59:V59)</f>
        <v>6</v>
      </c>
      <c r="X59" s="47">
        <v>1</v>
      </c>
      <c r="Y59" s="6"/>
      <c r="Z59" s="5"/>
      <c r="AA59" s="5"/>
      <c r="AB59" s="49"/>
      <c r="AC59" s="47"/>
      <c r="AD59" s="6"/>
      <c r="AE59" s="5"/>
      <c r="AF59" s="5"/>
      <c r="AG59" s="49"/>
      <c r="AH59" s="47"/>
      <c r="AI59" s="6"/>
      <c r="AJ59" s="5"/>
      <c r="AK59" s="5"/>
      <c r="AL59" s="49"/>
      <c r="AM59" s="47"/>
      <c r="AN59" s="6"/>
      <c r="AO59" s="5"/>
      <c r="AP59" s="5"/>
      <c r="AQ59" s="49"/>
      <c r="AR59" s="47"/>
      <c r="AS59" s="84"/>
      <c r="AT59" s="85" t="s">
        <v>9</v>
      </c>
      <c r="AU59" s="85"/>
      <c r="AV59" s="86"/>
      <c r="AW59" s="127">
        <f t="shared" ref="AW59:AW64" si="15">SUM(AR59,AM59,AH59,AC59,X59)</f>
        <v>1</v>
      </c>
      <c r="AX59" s="339" t="s">
        <v>451</v>
      </c>
      <c r="AY59" s="334" t="s">
        <v>419</v>
      </c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45" x14ac:dyDescent="0.25">
      <c r="A60" s="276" t="s">
        <v>728</v>
      </c>
      <c r="B60" s="203" t="s">
        <v>786</v>
      </c>
      <c r="C60" s="159" t="s">
        <v>664</v>
      </c>
      <c r="D60" s="159" t="s">
        <v>535</v>
      </c>
      <c r="E60" s="17"/>
      <c r="F60" s="5"/>
      <c r="G60" s="5"/>
      <c r="H60" s="49"/>
      <c r="I60" s="47"/>
      <c r="J60" s="6"/>
      <c r="K60" s="5"/>
      <c r="L60" s="5"/>
      <c r="M60" s="49"/>
      <c r="N60" s="47"/>
      <c r="O60" s="6"/>
      <c r="P60" s="5"/>
      <c r="Q60" s="5"/>
      <c r="R60" s="49"/>
      <c r="S60" s="47"/>
      <c r="T60" s="6"/>
      <c r="U60" s="5">
        <v>12</v>
      </c>
      <c r="V60" s="5"/>
      <c r="W60" s="49">
        <f t="shared" si="14"/>
        <v>18</v>
      </c>
      <c r="X60" s="47">
        <v>1</v>
      </c>
      <c r="Y60" s="6"/>
      <c r="Z60" s="5"/>
      <c r="AA60" s="5"/>
      <c r="AB60" s="49"/>
      <c r="AC60" s="47"/>
      <c r="AD60" s="6"/>
      <c r="AE60" s="5"/>
      <c r="AF60" s="5"/>
      <c r="AG60" s="49"/>
      <c r="AH60" s="47"/>
      <c r="AI60" s="6"/>
      <c r="AJ60" s="5"/>
      <c r="AK60" s="5"/>
      <c r="AL60" s="49"/>
      <c r="AM60" s="47"/>
      <c r="AN60" s="6"/>
      <c r="AO60" s="5"/>
      <c r="AP60" s="5"/>
      <c r="AQ60" s="49"/>
      <c r="AR60" s="47"/>
      <c r="AS60" s="84"/>
      <c r="AT60" s="85"/>
      <c r="AU60" s="85" t="s">
        <v>9</v>
      </c>
      <c r="AV60" s="86"/>
      <c r="AW60" s="127">
        <f t="shared" si="15"/>
        <v>1</v>
      </c>
      <c r="AX60" s="359"/>
      <c r="AY60" s="334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45" x14ac:dyDescent="0.25">
      <c r="A61" s="276" t="s">
        <v>728</v>
      </c>
      <c r="B61" s="203" t="s">
        <v>787</v>
      </c>
      <c r="C61" s="159" t="s">
        <v>665</v>
      </c>
      <c r="D61" s="159" t="s">
        <v>536</v>
      </c>
      <c r="E61" s="17"/>
      <c r="F61" s="5"/>
      <c r="G61" s="5"/>
      <c r="H61" s="49"/>
      <c r="I61" s="47"/>
      <c r="J61" s="6"/>
      <c r="K61" s="5"/>
      <c r="L61" s="5"/>
      <c r="M61" s="49"/>
      <c r="N61" s="47"/>
      <c r="O61" s="6"/>
      <c r="P61" s="5"/>
      <c r="Q61" s="5"/>
      <c r="R61" s="49"/>
      <c r="S61" s="47"/>
      <c r="T61" s="6"/>
      <c r="U61" s="5"/>
      <c r="V61" s="5">
        <v>23</v>
      </c>
      <c r="W61" s="49">
        <f t="shared" si="14"/>
        <v>37</v>
      </c>
      <c r="X61" s="47">
        <v>2</v>
      </c>
      <c r="Y61" s="6"/>
      <c r="Z61" s="5"/>
      <c r="AA61" s="5"/>
      <c r="AB61" s="49"/>
      <c r="AC61" s="47"/>
      <c r="AD61" s="6"/>
      <c r="AE61" s="5"/>
      <c r="AF61" s="5"/>
      <c r="AG61" s="49"/>
      <c r="AH61" s="47"/>
      <c r="AI61" s="6"/>
      <c r="AJ61" s="5"/>
      <c r="AK61" s="5"/>
      <c r="AL61" s="49"/>
      <c r="AM61" s="47"/>
      <c r="AN61" s="6"/>
      <c r="AO61" s="5"/>
      <c r="AP61" s="5"/>
      <c r="AQ61" s="49"/>
      <c r="AR61" s="47"/>
      <c r="AS61" s="84"/>
      <c r="AT61" s="85"/>
      <c r="AU61" s="85" t="s">
        <v>9</v>
      </c>
      <c r="AV61" s="86"/>
      <c r="AW61" s="127">
        <f t="shared" si="15"/>
        <v>2</v>
      </c>
      <c r="AX61" s="340"/>
      <c r="AY61" s="334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24.75" x14ac:dyDescent="0.25">
      <c r="A62" s="276" t="s">
        <v>728</v>
      </c>
      <c r="B62" s="203" t="s">
        <v>788</v>
      </c>
      <c r="C62" s="159" t="s">
        <v>666</v>
      </c>
      <c r="D62" s="159" t="s">
        <v>537</v>
      </c>
      <c r="E62" s="17"/>
      <c r="F62" s="5"/>
      <c r="G62" s="5"/>
      <c r="H62" s="49"/>
      <c r="I62" s="47"/>
      <c r="J62" s="6"/>
      <c r="K62" s="5"/>
      <c r="L62" s="5"/>
      <c r="M62" s="49"/>
      <c r="N62" s="47"/>
      <c r="O62" s="6"/>
      <c r="P62" s="5"/>
      <c r="Q62" s="5"/>
      <c r="R62" s="49"/>
      <c r="S62" s="47"/>
      <c r="T62" s="6"/>
      <c r="U62" s="5">
        <v>32</v>
      </c>
      <c r="V62" s="5"/>
      <c r="W62" s="49">
        <f t="shared" si="14"/>
        <v>28</v>
      </c>
      <c r="X62" s="47">
        <v>2</v>
      </c>
      <c r="Y62" s="6"/>
      <c r="Z62" s="5"/>
      <c r="AA62" s="5"/>
      <c r="AB62" s="49"/>
      <c r="AC62" s="47"/>
      <c r="AD62" s="6"/>
      <c r="AE62" s="5"/>
      <c r="AF62" s="5"/>
      <c r="AG62" s="49"/>
      <c r="AH62" s="47"/>
      <c r="AI62" s="6"/>
      <c r="AJ62" s="5"/>
      <c r="AK62" s="5"/>
      <c r="AL62" s="49"/>
      <c r="AM62" s="47"/>
      <c r="AN62" s="6"/>
      <c r="AO62" s="5"/>
      <c r="AP62" s="5"/>
      <c r="AQ62" s="49"/>
      <c r="AR62" s="47"/>
      <c r="AS62" s="84"/>
      <c r="AT62" s="85" t="s">
        <v>9</v>
      </c>
      <c r="AU62" s="85"/>
      <c r="AV62" s="86"/>
      <c r="AW62" s="127">
        <f t="shared" si="15"/>
        <v>2</v>
      </c>
      <c r="AX62" s="173" t="s">
        <v>447</v>
      </c>
      <c r="AY62" s="196" t="s">
        <v>8</v>
      </c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23.25" thickBot="1" x14ac:dyDescent="0.3">
      <c r="A63" s="275" t="s">
        <v>721</v>
      </c>
      <c r="B63" s="205" t="s">
        <v>789</v>
      </c>
      <c r="C63" s="161" t="s">
        <v>667</v>
      </c>
      <c r="D63" s="161" t="s">
        <v>538</v>
      </c>
      <c r="E63" s="17"/>
      <c r="F63" s="5"/>
      <c r="G63" s="5"/>
      <c r="H63" s="49"/>
      <c r="I63" s="47"/>
      <c r="J63" s="6"/>
      <c r="K63" s="5"/>
      <c r="L63" s="5"/>
      <c r="M63" s="49"/>
      <c r="N63" s="47"/>
      <c r="O63" s="6"/>
      <c r="P63" s="5"/>
      <c r="Q63" s="5"/>
      <c r="R63" s="49"/>
      <c r="S63" s="47"/>
      <c r="T63" s="6"/>
      <c r="U63" s="5">
        <v>12</v>
      </c>
      <c r="V63" s="5"/>
      <c r="W63" s="49">
        <f t="shared" ref="W63:W64" si="16">X63*30-SUM(T63:V63)</f>
        <v>18</v>
      </c>
      <c r="X63" s="47">
        <v>1</v>
      </c>
      <c r="Y63" s="6"/>
      <c r="Z63" s="5"/>
      <c r="AA63" s="5"/>
      <c r="AB63" s="49"/>
      <c r="AC63" s="47"/>
      <c r="AD63" s="6"/>
      <c r="AE63" s="5"/>
      <c r="AF63" s="5"/>
      <c r="AG63" s="49"/>
      <c r="AH63" s="47"/>
      <c r="AI63" s="6"/>
      <c r="AJ63" s="5"/>
      <c r="AK63" s="5"/>
      <c r="AL63" s="49"/>
      <c r="AM63" s="47"/>
      <c r="AN63" s="6"/>
      <c r="AO63" s="5"/>
      <c r="AP63" s="5"/>
      <c r="AQ63" s="49"/>
      <c r="AR63" s="47"/>
      <c r="AS63" s="84"/>
      <c r="AT63" s="85"/>
      <c r="AU63" s="85" t="s">
        <v>9</v>
      </c>
      <c r="AV63" s="86"/>
      <c r="AW63" s="127">
        <f t="shared" si="15"/>
        <v>1</v>
      </c>
      <c r="AX63" s="328" t="s">
        <v>8</v>
      </c>
      <c r="AY63" s="312" t="s">
        <v>8</v>
      </c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34.5" thickBot="1" x14ac:dyDescent="0.3">
      <c r="A64" s="275" t="s">
        <v>721</v>
      </c>
      <c r="B64" s="204" t="s">
        <v>790</v>
      </c>
      <c r="C64" s="161" t="s">
        <v>668</v>
      </c>
      <c r="D64" s="161" t="s">
        <v>539</v>
      </c>
      <c r="E64" s="110"/>
      <c r="F64" s="4"/>
      <c r="G64" s="4"/>
      <c r="H64" s="21"/>
      <c r="I64" s="22"/>
      <c r="J64" s="3"/>
      <c r="K64" s="4"/>
      <c r="L64" s="4"/>
      <c r="M64" s="21"/>
      <c r="N64" s="22"/>
      <c r="O64" s="3"/>
      <c r="P64" s="4"/>
      <c r="Q64" s="4"/>
      <c r="R64" s="21"/>
      <c r="S64" s="22"/>
      <c r="T64" s="3"/>
      <c r="U64" s="4"/>
      <c r="V64" s="4">
        <v>23</v>
      </c>
      <c r="W64" s="21">
        <f t="shared" si="16"/>
        <v>67</v>
      </c>
      <c r="X64" s="22">
        <v>3</v>
      </c>
      <c r="Y64" s="3"/>
      <c r="Z64" s="4"/>
      <c r="AA64" s="4"/>
      <c r="AB64" s="21"/>
      <c r="AC64" s="22"/>
      <c r="AD64" s="3"/>
      <c r="AE64" s="4"/>
      <c r="AF64" s="4"/>
      <c r="AG64" s="21"/>
      <c r="AH64" s="22"/>
      <c r="AI64" s="3"/>
      <c r="AJ64" s="4"/>
      <c r="AK64" s="4"/>
      <c r="AL64" s="21"/>
      <c r="AM64" s="22"/>
      <c r="AN64" s="3"/>
      <c r="AO64" s="4"/>
      <c r="AP64" s="4"/>
      <c r="AQ64" s="21"/>
      <c r="AR64" s="22"/>
      <c r="AS64" s="111"/>
      <c r="AT64" s="112"/>
      <c r="AU64" s="112" t="s">
        <v>9</v>
      </c>
      <c r="AV64" s="113"/>
      <c r="AW64" s="132">
        <f t="shared" si="15"/>
        <v>3</v>
      </c>
      <c r="AX64" s="329"/>
      <c r="AY64" s="313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41.25" x14ac:dyDescent="0.25">
      <c r="A65" s="276" t="s">
        <v>728</v>
      </c>
      <c r="B65" s="201" t="s">
        <v>791</v>
      </c>
      <c r="C65" s="157" t="s">
        <v>669</v>
      </c>
      <c r="D65" s="157" t="s">
        <v>540</v>
      </c>
      <c r="E65" s="105"/>
      <c r="F65" s="37"/>
      <c r="G65" s="37"/>
      <c r="H65" s="38"/>
      <c r="I65" s="48"/>
      <c r="J65" s="36"/>
      <c r="K65" s="37"/>
      <c r="L65" s="37"/>
      <c r="M65" s="38"/>
      <c r="N65" s="48"/>
      <c r="O65" s="36"/>
      <c r="P65" s="37"/>
      <c r="Q65" s="37"/>
      <c r="R65" s="38"/>
      <c r="S65" s="48"/>
      <c r="T65" s="36"/>
      <c r="U65" s="37"/>
      <c r="V65" s="37"/>
      <c r="W65" s="38"/>
      <c r="X65" s="48"/>
      <c r="Y65" s="36">
        <v>24</v>
      </c>
      <c r="Z65" s="37"/>
      <c r="AA65" s="37"/>
      <c r="AB65" s="38">
        <f t="shared" ref="AB65:AB77" si="17">AC65*30-SUM(Y65:AA65)</f>
        <v>66</v>
      </c>
      <c r="AC65" s="48">
        <v>3</v>
      </c>
      <c r="AD65" s="36"/>
      <c r="AE65" s="37"/>
      <c r="AF65" s="37"/>
      <c r="AG65" s="38"/>
      <c r="AH65" s="48"/>
      <c r="AI65" s="36"/>
      <c r="AJ65" s="37"/>
      <c r="AK65" s="37"/>
      <c r="AL65" s="38"/>
      <c r="AM65" s="48"/>
      <c r="AN65" s="36"/>
      <c r="AO65" s="37"/>
      <c r="AP65" s="37"/>
      <c r="AQ65" s="38"/>
      <c r="AR65" s="48"/>
      <c r="AS65" s="106" t="s">
        <v>7</v>
      </c>
      <c r="AT65" s="107"/>
      <c r="AU65" s="107" t="s">
        <v>7</v>
      </c>
      <c r="AV65" s="108"/>
      <c r="AW65" s="131">
        <f t="shared" si="13"/>
        <v>3</v>
      </c>
      <c r="AX65" s="187" t="s">
        <v>612</v>
      </c>
      <c r="AY65" s="193" t="s">
        <v>8</v>
      </c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</row>
    <row r="66" spans="1:64" ht="33.75" x14ac:dyDescent="0.25">
      <c r="A66" s="276" t="s">
        <v>728</v>
      </c>
      <c r="B66" s="206" t="s">
        <v>792</v>
      </c>
      <c r="C66" s="157" t="s">
        <v>439</v>
      </c>
      <c r="D66" s="157" t="s">
        <v>439</v>
      </c>
      <c r="E66" s="17"/>
      <c r="F66" s="5"/>
      <c r="G66" s="5"/>
      <c r="H66" s="49"/>
      <c r="I66" s="47"/>
      <c r="J66" s="6"/>
      <c r="K66" s="5"/>
      <c r="L66" s="5"/>
      <c r="M66" s="49"/>
      <c r="N66" s="47"/>
      <c r="O66" s="6"/>
      <c r="P66" s="5"/>
      <c r="Q66" s="5"/>
      <c r="R66" s="49"/>
      <c r="S66" s="47"/>
      <c r="T66" s="6"/>
      <c r="U66" s="5"/>
      <c r="V66" s="5"/>
      <c r="W66" s="49"/>
      <c r="X66" s="47"/>
      <c r="Y66" s="6"/>
      <c r="Z66" s="5">
        <v>24</v>
      </c>
      <c r="AA66" s="5"/>
      <c r="AB66" s="49">
        <f t="shared" si="17"/>
        <v>36</v>
      </c>
      <c r="AC66" s="47">
        <v>2</v>
      </c>
      <c r="AD66" s="6"/>
      <c r="AE66" s="5"/>
      <c r="AF66" s="5"/>
      <c r="AG66" s="49"/>
      <c r="AH66" s="47"/>
      <c r="AI66" s="6"/>
      <c r="AJ66" s="5"/>
      <c r="AK66" s="5"/>
      <c r="AL66" s="49"/>
      <c r="AM66" s="47"/>
      <c r="AN66" s="6"/>
      <c r="AO66" s="5"/>
      <c r="AP66" s="5"/>
      <c r="AQ66" s="49"/>
      <c r="AR66" s="47"/>
      <c r="AS66" s="84" t="s">
        <v>7</v>
      </c>
      <c r="AT66" s="85"/>
      <c r="AU66" s="85" t="s">
        <v>7</v>
      </c>
      <c r="AV66" s="86"/>
      <c r="AW66" s="127">
        <f t="shared" si="13"/>
        <v>2</v>
      </c>
      <c r="AX66" s="314" t="s">
        <v>613</v>
      </c>
      <c r="AY66" s="316" t="s">
        <v>8</v>
      </c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</row>
    <row r="67" spans="1:64" ht="33.75" x14ac:dyDescent="0.25">
      <c r="A67" s="276" t="s">
        <v>728</v>
      </c>
      <c r="B67" s="206" t="s">
        <v>793</v>
      </c>
      <c r="C67" s="157" t="s">
        <v>530</v>
      </c>
      <c r="D67" s="157" t="s">
        <v>530</v>
      </c>
      <c r="E67" s="17"/>
      <c r="F67" s="5"/>
      <c r="G67" s="5"/>
      <c r="H67" s="49"/>
      <c r="I67" s="47"/>
      <c r="J67" s="6"/>
      <c r="K67" s="5"/>
      <c r="L67" s="5"/>
      <c r="M67" s="49"/>
      <c r="N67" s="47"/>
      <c r="O67" s="6"/>
      <c r="P67" s="5"/>
      <c r="Q67" s="5"/>
      <c r="R67" s="49"/>
      <c r="S67" s="47"/>
      <c r="T67" s="6"/>
      <c r="U67" s="5"/>
      <c r="V67" s="5"/>
      <c r="W67" s="49"/>
      <c r="X67" s="47"/>
      <c r="Y67" s="6">
        <v>24</v>
      </c>
      <c r="Z67" s="5"/>
      <c r="AA67" s="5"/>
      <c r="AB67" s="49">
        <f t="shared" si="17"/>
        <v>6</v>
      </c>
      <c r="AC67" s="47">
        <v>1</v>
      </c>
      <c r="AD67" s="6"/>
      <c r="AE67" s="5"/>
      <c r="AF67" s="5"/>
      <c r="AG67" s="49"/>
      <c r="AH67" s="47"/>
      <c r="AI67" s="6"/>
      <c r="AJ67" s="5"/>
      <c r="AK67" s="5"/>
      <c r="AL67" s="49"/>
      <c r="AM67" s="47"/>
      <c r="AN67" s="6"/>
      <c r="AO67" s="5"/>
      <c r="AP67" s="5"/>
      <c r="AQ67" s="49"/>
      <c r="AR67" s="47"/>
      <c r="AS67" s="84" t="s">
        <v>7</v>
      </c>
      <c r="AT67" s="85"/>
      <c r="AU67" s="85" t="s">
        <v>7</v>
      </c>
      <c r="AV67" s="86"/>
      <c r="AW67" s="127">
        <f t="shared" si="13"/>
        <v>1</v>
      </c>
      <c r="AX67" s="319"/>
      <c r="AY67" s="318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</row>
    <row r="68" spans="1:64" ht="45" x14ac:dyDescent="0.25">
      <c r="A68" s="276" t="s">
        <v>728</v>
      </c>
      <c r="B68" s="206" t="s">
        <v>794</v>
      </c>
      <c r="C68" s="157" t="s">
        <v>531</v>
      </c>
      <c r="D68" s="157" t="s">
        <v>531</v>
      </c>
      <c r="E68" s="17"/>
      <c r="F68" s="5"/>
      <c r="G68" s="5"/>
      <c r="H68" s="49"/>
      <c r="I68" s="47"/>
      <c r="J68" s="6"/>
      <c r="K68" s="5"/>
      <c r="L68" s="5"/>
      <c r="M68" s="49"/>
      <c r="N68" s="47"/>
      <c r="O68" s="6"/>
      <c r="P68" s="5"/>
      <c r="Q68" s="5"/>
      <c r="R68" s="49"/>
      <c r="S68" s="47"/>
      <c r="T68" s="6"/>
      <c r="U68" s="5"/>
      <c r="V68" s="5"/>
      <c r="W68" s="49"/>
      <c r="X68" s="47"/>
      <c r="Y68" s="6"/>
      <c r="Z68" s="5"/>
      <c r="AA68" s="5">
        <v>33</v>
      </c>
      <c r="AB68" s="49">
        <f t="shared" si="17"/>
        <v>27</v>
      </c>
      <c r="AC68" s="47">
        <v>2</v>
      </c>
      <c r="AD68" s="6"/>
      <c r="AE68" s="5"/>
      <c r="AF68" s="5"/>
      <c r="AG68" s="49"/>
      <c r="AH68" s="47"/>
      <c r="AI68" s="6"/>
      <c r="AJ68" s="5"/>
      <c r="AK68" s="5"/>
      <c r="AL68" s="49"/>
      <c r="AM68" s="47"/>
      <c r="AN68" s="6"/>
      <c r="AO68" s="5"/>
      <c r="AP68" s="5"/>
      <c r="AQ68" s="49"/>
      <c r="AR68" s="47"/>
      <c r="AS68" s="84" t="s">
        <v>7</v>
      </c>
      <c r="AT68" s="85"/>
      <c r="AU68" s="85" t="s">
        <v>7</v>
      </c>
      <c r="AV68" s="86"/>
      <c r="AW68" s="127">
        <f t="shared" si="13"/>
        <v>2</v>
      </c>
      <c r="AX68" s="315"/>
      <c r="AY68" s="317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</row>
    <row r="69" spans="1:64" ht="49.5" x14ac:dyDescent="0.25">
      <c r="A69" s="276" t="s">
        <v>728</v>
      </c>
      <c r="B69" s="202" t="s">
        <v>795</v>
      </c>
      <c r="C69" s="157" t="s">
        <v>670</v>
      </c>
      <c r="D69" s="157" t="s">
        <v>541</v>
      </c>
      <c r="E69" s="17"/>
      <c r="F69" s="5"/>
      <c r="G69" s="5"/>
      <c r="H69" s="49"/>
      <c r="I69" s="47"/>
      <c r="J69" s="6"/>
      <c r="K69" s="5"/>
      <c r="L69" s="5"/>
      <c r="M69" s="49"/>
      <c r="N69" s="47"/>
      <c r="O69" s="6"/>
      <c r="P69" s="5"/>
      <c r="Q69" s="5"/>
      <c r="R69" s="49"/>
      <c r="S69" s="47"/>
      <c r="T69" s="6"/>
      <c r="U69" s="5"/>
      <c r="V69" s="5"/>
      <c r="W69" s="49"/>
      <c r="X69" s="47"/>
      <c r="Y69" s="6">
        <v>24</v>
      </c>
      <c r="Z69" s="5"/>
      <c r="AA69" s="5"/>
      <c r="AB69" s="49">
        <f t="shared" si="17"/>
        <v>66</v>
      </c>
      <c r="AC69" s="47">
        <v>3</v>
      </c>
      <c r="AD69" s="6"/>
      <c r="AE69" s="5"/>
      <c r="AF69" s="5"/>
      <c r="AG69" s="49"/>
      <c r="AH69" s="47"/>
      <c r="AI69" s="6"/>
      <c r="AJ69" s="5"/>
      <c r="AK69" s="5"/>
      <c r="AL69" s="49"/>
      <c r="AM69" s="47"/>
      <c r="AN69" s="6"/>
      <c r="AO69" s="5"/>
      <c r="AP69" s="5"/>
      <c r="AQ69" s="49"/>
      <c r="AR69" s="47"/>
      <c r="AS69" s="84"/>
      <c r="AT69" s="85" t="s">
        <v>7</v>
      </c>
      <c r="AU69" s="85"/>
      <c r="AV69" s="86"/>
      <c r="AW69" s="127">
        <f t="shared" si="13"/>
        <v>3</v>
      </c>
      <c r="AX69" s="173" t="s">
        <v>614</v>
      </c>
      <c r="AY69" s="169" t="s">
        <v>461</v>
      </c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</row>
    <row r="70" spans="1:64" ht="45" x14ac:dyDescent="0.25">
      <c r="A70" s="276" t="s">
        <v>728</v>
      </c>
      <c r="B70" s="202" t="s">
        <v>796</v>
      </c>
      <c r="C70" s="157" t="s">
        <v>671</v>
      </c>
      <c r="D70" s="157" t="s">
        <v>542</v>
      </c>
      <c r="E70" s="17"/>
      <c r="F70" s="5"/>
      <c r="G70" s="5"/>
      <c r="H70" s="49"/>
      <c r="I70" s="47"/>
      <c r="J70" s="6"/>
      <c r="K70" s="5"/>
      <c r="L70" s="5"/>
      <c r="M70" s="49"/>
      <c r="N70" s="47"/>
      <c r="O70" s="6"/>
      <c r="P70" s="5"/>
      <c r="Q70" s="5"/>
      <c r="R70" s="49"/>
      <c r="S70" s="47"/>
      <c r="T70" s="6"/>
      <c r="U70" s="5"/>
      <c r="V70" s="5"/>
      <c r="W70" s="49"/>
      <c r="X70" s="47"/>
      <c r="Y70" s="6">
        <v>24</v>
      </c>
      <c r="Z70" s="5"/>
      <c r="AA70" s="5"/>
      <c r="AB70" s="49">
        <f t="shared" si="17"/>
        <v>6</v>
      </c>
      <c r="AC70" s="47">
        <v>1</v>
      </c>
      <c r="AD70" s="6"/>
      <c r="AE70" s="5"/>
      <c r="AF70" s="5"/>
      <c r="AG70" s="49"/>
      <c r="AH70" s="47"/>
      <c r="AI70" s="6"/>
      <c r="AJ70" s="5"/>
      <c r="AK70" s="5"/>
      <c r="AL70" s="49"/>
      <c r="AM70" s="47"/>
      <c r="AN70" s="6"/>
      <c r="AO70" s="5"/>
      <c r="AP70" s="5"/>
      <c r="AQ70" s="49"/>
      <c r="AR70" s="47"/>
      <c r="AS70" s="84"/>
      <c r="AT70" s="85"/>
      <c r="AU70" s="85" t="s">
        <v>7</v>
      </c>
      <c r="AV70" s="86"/>
      <c r="AW70" s="127">
        <f t="shared" si="13"/>
        <v>1</v>
      </c>
      <c r="AX70" s="314" t="s">
        <v>615</v>
      </c>
      <c r="AY70" s="334" t="s">
        <v>468</v>
      </c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</row>
    <row r="71" spans="1:64" ht="45" x14ac:dyDescent="0.25">
      <c r="A71" s="276" t="s">
        <v>728</v>
      </c>
      <c r="B71" s="206" t="s">
        <v>797</v>
      </c>
      <c r="C71" s="157" t="s">
        <v>672</v>
      </c>
      <c r="D71" s="157" t="s">
        <v>543</v>
      </c>
      <c r="E71" s="17"/>
      <c r="F71" s="5"/>
      <c r="G71" s="5"/>
      <c r="H71" s="49"/>
      <c r="I71" s="47"/>
      <c r="J71" s="6"/>
      <c r="K71" s="5"/>
      <c r="L71" s="5"/>
      <c r="M71" s="49"/>
      <c r="N71" s="47"/>
      <c r="O71" s="6"/>
      <c r="P71" s="5"/>
      <c r="Q71" s="5"/>
      <c r="R71" s="49"/>
      <c r="S71" s="47"/>
      <c r="T71" s="6"/>
      <c r="U71" s="5"/>
      <c r="V71" s="5"/>
      <c r="W71" s="49"/>
      <c r="X71" s="47"/>
      <c r="Y71" s="6"/>
      <c r="Z71" s="5">
        <v>12</v>
      </c>
      <c r="AA71" s="5"/>
      <c r="AB71" s="49">
        <f t="shared" si="17"/>
        <v>18</v>
      </c>
      <c r="AC71" s="47">
        <v>1</v>
      </c>
      <c r="AD71" s="6"/>
      <c r="AE71" s="5"/>
      <c r="AF71" s="5"/>
      <c r="AG71" s="49"/>
      <c r="AH71" s="47"/>
      <c r="AI71" s="6"/>
      <c r="AJ71" s="5"/>
      <c r="AK71" s="5"/>
      <c r="AL71" s="49"/>
      <c r="AM71" s="47"/>
      <c r="AN71" s="6"/>
      <c r="AO71" s="5"/>
      <c r="AP71" s="5"/>
      <c r="AQ71" s="49"/>
      <c r="AR71" s="47"/>
      <c r="AS71" s="84"/>
      <c r="AT71" s="85"/>
      <c r="AU71" s="85" t="s">
        <v>7</v>
      </c>
      <c r="AV71" s="86"/>
      <c r="AW71" s="127">
        <f t="shared" si="13"/>
        <v>1</v>
      </c>
      <c r="AX71" s="319"/>
      <c r="AY71" s="334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</row>
    <row r="72" spans="1:64" ht="45" x14ac:dyDescent="0.25">
      <c r="A72" s="276" t="s">
        <v>728</v>
      </c>
      <c r="B72" s="206" t="s">
        <v>798</v>
      </c>
      <c r="C72" s="157" t="s">
        <v>673</v>
      </c>
      <c r="D72" s="157" t="s">
        <v>544</v>
      </c>
      <c r="E72" s="17"/>
      <c r="F72" s="5"/>
      <c r="G72" s="5"/>
      <c r="H72" s="49"/>
      <c r="I72" s="47"/>
      <c r="J72" s="6"/>
      <c r="K72" s="5"/>
      <c r="L72" s="5"/>
      <c r="M72" s="49"/>
      <c r="N72" s="47"/>
      <c r="O72" s="6"/>
      <c r="P72" s="5"/>
      <c r="Q72" s="5"/>
      <c r="R72" s="49"/>
      <c r="S72" s="47"/>
      <c r="T72" s="6"/>
      <c r="U72" s="5"/>
      <c r="V72" s="5"/>
      <c r="W72" s="49"/>
      <c r="X72" s="47"/>
      <c r="Y72" s="6"/>
      <c r="Z72" s="5"/>
      <c r="AA72" s="5">
        <v>18</v>
      </c>
      <c r="AB72" s="49">
        <f t="shared" si="17"/>
        <v>42</v>
      </c>
      <c r="AC72" s="47">
        <v>2</v>
      </c>
      <c r="AD72" s="6"/>
      <c r="AE72" s="5"/>
      <c r="AF72" s="5"/>
      <c r="AG72" s="49"/>
      <c r="AH72" s="47"/>
      <c r="AI72" s="6"/>
      <c r="AJ72" s="5"/>
      <c r="AK72" s="5"/>
      <c r="AL72" s="49"/>
      <c r="AM72" s="47"/>
      <c r="AN72" s="6"/>
      <c r="AO72" s="5"/>
      <c r="AP72" s="5"/>
      <c r="AQ72" s="49"/>
      <c r="AR72" s="47"/>
      <c r="AS72" s="84"/>
      <c r="AT72" s="85"/>
      <c r="AU72" s="85" t="s">
        <v>7</v>
      </c>
      <c r="AV72" s="86"/>
      <c r="AW72" s="127">
        <f t="shared" si="13"/>
        <v>2</v>
      </c>
      <c r="AX72" s="315"/>
      <c r="AY72" s="334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</row>
    <row r="73" spans="1:64" ht="22.5" x14ac:dyDescent="0.25">
      <c r="A73" s="276" t="s">
        <v>728</v>
      </c>
      <c r="B73" s="202" t="s">
        <v>799</v>
      </c>
      <c r="C73" s="157" t="s">
        <v>674</v>
      </c>
      <c r="D73" s="157" t="s">
        <v>545</v>
      </c>
      <c r="E73" s="17"/>
      <c r="F73" s="5"/>
      <c r="G73" s="5"/>
      <c r="H73" s="49"/>
      <c r="I73" s="47"/>
      <c r="J73" s="6"/>
      <c r="K73" s="5"/>
      <c r="L73" s="5"/>
      <c r="M73" s="49"/>
      <c r="N73" s="47"/>
      <c r="O73" s="6"/>
      <c r="P73" s="5"/>
      <c r="Q73" s="5"/>
      <c r="R73" s="49"/>
      <c r="S73" s="47"/>
      <c r="T73" s="6"/>
      <c r="U73" s="5"/>
      <c r="V73" s="5"/>
      <c r="W73" s="49"/>
      <c r="X73" s="47"/>
      <c r="Y73" s="6">
        <v>24</v>
      </c>
      <c r="Z73" s="5"/>
      <c r="AA73" s="5"/>
      <c r="AB73" s="49">
        <f t="shared" si="17"/>
        <v>6</v>
      </c>
      <c r="AC73" s="47">
        <v>1</v>
      </c>
      <c r="AD73" s="6"/>
      <c r="AE73" s="5"/>
      <c r="AF73" s="5"/>
      <c r="AG73" s="49"/>
      <c r="AH73" s="47"/>
      <c r="AI73" s="6"/>
      <c r="AJ73" s="5"/>
      <c r="AK73" s="5"/>
      <c r="AL73" s="49"/>
      <c r="AM73" s="47"/>
      <c r="AN73" s="6"/>
      <c r="AO73" s="5"/>
      <c r="AP73" s="5"/>
      <c r="AQ73" s="49"/>
      <c r="AR73" s="47"/>
      <c r="AS73" s="84"/>
      <c r="AT73" s="85"/>
      <c r="AU73" s="85" t="s">
        <v>7</v>
      </c>
      <c r="AV73" s="86"/>
      <c r="AW73" s="127">
        <f t="shared" si="13"/>
        <v>1</v>
      </c>
      <c r="AX73" s="314" t="s">
        <v>460</v>
      </c>
      <c r="AY73" s="378" t="s">
        <v>469</v>
      </c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</row>
    <row r="74" spans="1:64" ht="33.75" x14ac:dyDescent="0.25">
      <c r="A74" s="276" t="s">
        <v>728</v>
      </c>
      <c r="B74" s="206" t="s">
        <v>800</v>
      </c>
      <c r="C74" s="157" t="s">
        <v>675</v>
      </c>
      <c r="D74" s="157" t="s">
        <v>546</v>
      </c>
      <c r="E74" s="17"/>
      <c r="F74" s="5"/>
      <c r="G74" s="5"/>
      <c r="H74" s="49"/>
      <c r="I74" s="47"/>
      <c r="J74" s="6"/>
      <c r="K74" s="5"/>
      <c r="L74" s="5"/>
      <c r="M74" s="49"/>
      <c r="N74" s="47"/>
      <c r="O74" s="6"/>
      <c r="P74" s="5"/>
      <c r="Q74" s="5"/>
      <c r="R74" s="49"/>
      <c r="S74" s="47"/>
      <c r="T74" s="6"/>
      <c r="U74" s="5"/>
      <c r="V74" s="5"/>
      <c r="W74" s="49"/>
      <c r="X74" s="47"/>
      <c r="Y74" s="6"/>
      <c r="Z74" s="5">
        <v>13</v>
      </c>
      <c r="AA74" s="5"/>
      <c r="AB74" s="49">
        <f t="shared" si="17"/>
        <v>47</v>
      </c>
      <c r="AC74" s="47">
        <v>2</v>
      </c>
      <c r="AD74" s="6"/>
      <c r="AE74" s="5"/>
      <c r="AF74" s="5"/>
      <c r="AG74" s="49"/>
      <c r="AH74" s="47"/>
      <c r="AI74" s="6"/>
      <c r="AJ74" s="5"/>
      <c r="AK74" s="5"/>
      <c r="AL74" s="49"/>
      <c r="AM74" s="47"/>
      <c r="AN74" s="6"/>
      <c r="AO74" s="5"/>
      <c r="AP74" s="5"/>
      <c r="AQ74" s="49"/>
      <c r="AR74" s="47"/>
      <c r="AS74" s="84"/>
      <c r="AT74" s="85"/>
      <c r="AU74" s="85" t="s">
        <v>7</v>
      </c>
      <c r="AV74" s="86"/>
      <c r="AW74" s="127">
        <f t="shared" si="13"/>
        <v>2</v>
      </c>
      <c r="AX74" s="319"/>
      <c r="AY74" s="378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</row>
    <row r="75" spans="1:64" ht="33.75" x14ac:dyDescent="0.25">
      <c r="A75" s="276" t="s">
        <v>728</v>
      </c>
      <c r="B75" s="206" t="s">
        <v>801</v>
      </c>
      <c r="C75" s="157" t="s">
        <v>676</v>
      </c>
      <c r="D75" s="157" t="s">
        <v>547</v>
      </c>
      <c r="E75" s="17"/>
      <c r="F75" s="5"/>
      <c r="G75" s="5"/>
      <c r="H75" s="49"/>
      <c r="I75" s="47"/>
      <c r="J75" s="6"/>
      <c r="K75" s="5"/>
      <c r="L75" s="5"/>
      <c r="M75" s="49"/>
      <c r="N75" s="47"/>
      <c r="O75" s="6"/>
      <c r="P75" s="5"/>
      <c r="Q75" s="5"/>
      <c r="R75" s="49"/>
      <c r="S75" s="47"/>
      <c r="T75" s="6"/>
      <c r="U75" s="5"/>
      <c r="V75" s="5"/>
      <c r="W75" s="49"/>
      <c r="X75" s="47"/>
      <c r="Y75" s="6"/>
      <c r="Z75" s="5"/>
      <c r="AA75" s="5">
        <v>18</v>
      </c>
      <c r="AB75" s="49">
        <f t="shared" si="17"/>
        <v>12</v>
      </c>
      <c r="AC75" s="47">
        <v>1</v>
      </c>
      <c r="AD75" s="6"/>
      <c r="AE75" s="5"/>
      <c r="AF75" s="5"/>
      <c r="AG75" s="49"/>
      <c r="AH75" s="47"/>
      <c r="AI75" s="6"/>
      <c r="AJ75" s="5"/>
      <c r="AK75" s="5"/>
      <c r="AL75" s="49"/>
      <c r="AM75" s="47"/>
      <c r="AN75" s="6"/>
      <c r="AO75" s="5"/>
      <c r="AP75" s="5"/>
      <c r="AQ75" s="49"/>
      <c r="AR75" s="47"/>
      <c r="AS75" s="84"/>
      <c r="AT75" s="85"/>
      <c r="AU75" s="85" t="s">
        <v>7</v>
      </c>
      <c r="AV75" s="86"/>
      <c r="AW75" s="127">
        <f t="shared" si="13"/>
        <v>1</v>
      </c>
      <c r="AX75" s="315"/>
      <c r="AY75" s="378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</row>
    <row r="76" spans="1:64" ht="24.75" x14ac:dyDescent="0.25">
      <c r="A76" s="276" t="s">
        <v>728</v>
      </c>
      <c r="B76" s="202" t="s">
        <v>802</v>
      </c>
      <c r="C76" s="157" t="s">
        <v>677</v>
      </c>
      <c r="D76" s="157" t="s">
        <v>548</v>
      </c>
      <c r="E76" s="17"/>
      <c r="F76" s="5"/>
      <c r="G76" s="5"/>
      <c r="H76" s="49"/>
      <c r="I76" s="47"/>
      <c r="J76" s="6"/>
      <c r="K76" s="5"/>
      <c r="L76" s="5"/>
      <c r="M76" s="49"/>
      <c r="N76" s="47"/>
      <c r="O76" s="6"/>
      <c r="P76" s="5"/>
      <c r="Q76" s="5"/>
      <c r="R76" s="49"/>
      <c r="S76" s="47"/>
      <c r="T76" s="6"/>
      <c r="U76" s="5"/>
      <c r="V76" s="5"/>
      <c r="W76" s="49"/>
      <c r="X76" s="47"/>
      <c r="Y76" s="6">
        <v>12</v>
      </c>
      <c r="Z76" s="5"/>
      <c r="AA76" s="5"/>
      <c r="AB76" s="49">
        <f t="shared" si="17"/>
        <v>18</v>
      </c>
      <c r="AC76" s="47">
        <v>1</v>
      </c>
      <c r="AD76" s="6"/>
      <c r="AE76" s="5"/>
      <c r="AF76" s="5"/>
      <c r="AG76" s="49"/>
      <c r="AH76" s="47"/>
      <c r="AI76" s="6"/>
      <c r="AJ76" s="5"/>
      <c r="AK76" s="5"/>
      <c r="AL76" s="49"/>
      <c r="AM76" s="47"/>
      <c r="AN76" s="6"/>
      <c r="AO76" s="5"/>
      <c r="AP76" s="5"/>
      <c r="AQ76" s="49"/>
      <c r="AR76" s="47"/>
      <c r="AS76" s="84"/>
      <c r="AT76" s="85" t="s">
        <v>7</v>
      </c>
      <c r="AU76" s="85"/>
      <c r="AV76" s="86"/>
      <c r="AW76" s="127">
        <f t="shared" si="13"/>
        <v>1</v>
      </c>
      <c r="AX76" s="194" t="s">
        <v>444</v>
      </c>
      <c r="AY76" s="196" t="s">
        <v>8</v>
      </c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</row>
    <row r="77" spans="1:64" ht="49.5" x14ac:dyDescent="0.25">
      <c r="A77" s="276" t="s">
        <v>728</v>
      </c>
      <c r="B77" s="202" t="s">
        <v>803</v>
      </c>
      <c r="C77" s="157" t="s">
        <v>678</v>
      </c>
      <c r="D77" s="157" t="s">
        <v>549</v>
      </c>
      <c r="E77" s="17"/>
      <c r="F77" s="5"/>
      <c r="G77" s="5"/>
      <c r="H77" s="49"/>
      <c r="I77" s="47"/>
      <c r="J77" s="6"/>
      <c r="K77" s="5"/>
      <c r="L77" s="5"/>
      <c r="M77" s="49"/>
      <c r="N77" s="47"/>
      <c r="O77" s="6"/>
      <c r="P77" s="5"/>
      <c r="Q77" s="5"/>
      <c r="R77" s="49"/>
      <c r="S77" s="47"/>
      <c r="T77" s="6"/>
      <c r="U77" s="5"/>
      <c r="V77" s="5"/>
      <c r="W77" s="49"/>
      <c r="X77" s="47"/>
      <c r="Y77" s="6"/>
      <c r="Z77" s="5"/>
      <c r="AA77" s="5">
        <v>60</v>
      </c>
      <c r="AB77" s="49">
        <f t="shared" si="17"/>
        <v>30</v>
      </c>
      <c r="AC77" s="47">
        <v>3</v>
      </c>
      <c r="AD77" s="6"/>
      <c r="AE77" s="5"/>
      <c r="AF77" s="5"/>
      <c r="AG77" s="49"/>
      <c r="AH77" s="47"/>
      <c r="AI77" s="6"/>
      <c r="AJ77" s="5"/>
      <c r="AK77" s="5"/>
      <c r="AL77" s="49"/>
      <c r="AM77" s="47"/>
      <c r="AN77" s="6"/>
      <c r="AO77" s="5"/>
      <c r="AP77" s="5"/>
      <c r="AQ77" s="49"/>
      <c r="AR77" s="47"/>
      <c r="AS77" s="84"/>
      <c r="AT77" s="85"/>
      <c r="AU77" s="85" t="s">
        <v>7</v>
      </c>
      <c r="AV77" s="86"/>
      <c r="AW77" s="127">
        <f t="shared" si="13"/>
        <v>3</v>
      </c>
      <c r="AX77" s="173" t="s">
        <v>616</v>
      </c>
      <c r="AY77" s="175" t="s">
        <v>471</v>
      </c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</row>
    <row r="78" spans="1:64" ht="22.5" x14ac:dyDescent="0.25">
      <c r="A78" s="276" t="s">
        <v>728</v>
      </c>
      <c r="B78" s="207" t="s">
        <v>804</v>
      </c>
      <c r="C78" s="212" t="s">
        <v>679</v>
      </c>
      <c r="D78" s="212" t="s">
        <v>550</v>
      </c>
      <c r="E78" s="17"/>
      <c r="F78" s="5"/>
      <c r="G78" s="5"/>
      <c r="H78" s="49"/>
      <c r="I78" s="47"/>
      <c r="J78" s="6"/>
      <c r="K78" s="5"/>
      <c r="L78" s="5"/>
      <c r="M78" s="49"/>
      <c r="N78" s="47"/>
      <c r="O78" s="6"/>
      <c r="P78" s="5"/>
      <c r="Q78" s="5"/>
      <c r="R78" s="49"/>
      <c r="S78" s="47"/>
      <c r="T78" s="6"/>
      <c r="U78" s="5"/>
      <c r="V78" s="5"/>
      <c r="W78" s="49"/>
      <c r="X78" s="47"/>
      <c r="Y78" s="6">
        <v>24</v>
      </c>
      <c r="Z78" s="5"/>
      <c r="AA78" s="5"/>
      <c r="AB78" s="49">
        <f t="shared" ref="AB78:AB79" si="18">AC78*30-SUM(Y78:AA78)</f>
        <v>6</v>
      </c>
      <c r="AC78" s="47">
        <v>1</v>
      </c>
      <c r="AD78" s="6"/>
      <c r="AE78" s="5"/>
      <c r="AF78" s="5"/>
      <c r="AG78" s="49"/>
      <c r="AH78" s="47"/>
      <c r="AI78" s="6"/>
      <c r="AJ78" s="5"/>
      <c r="AK78" s="5"/>
      <c r="AL78" s="49"/>
      <c r="AM78" s="47"/>
      <c r="AN78" s="6"/>
      <c r="AO78" s="5"/>
      <c r="AP78" s="5"/>
      <c r="AQ78" s="49"/>
      <c r="AR78" s="47"/>
      <c r="AS78" s="84"/>
      <c r="AT78" s="85"/>
      <c r="AU78" s="85" t="s">
        <v>7</v>
      </c>
      <c r="AV78" s="86"/>
      <c r="AW78" s="127">
        <f>SUM(AR78,AM78,AH78,AC78,X78)</f>
        <v>1</v>
      </c>
      <c r="AX78" s="314" t="s">
        <v>421</v>
      </c>
      <c r="AY78" s="316" t="s">
        <v>8</v>
      </c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22.5" x14ac:dyDescent="0.25">
      <c r="A79" s="276" t="s">
        <v>728</v>
      </c>
      <c r="B79" s="207" t="s">
        <v>805</v>
      </c>
      <c r="C79" s="212" t="s">
        <v>680</v>
      </c>
      <c r="D79" s="212" t="s">
        <v>551</v>
      </c>
      <c r="E79" s="17"/>
      <c r="F79" s="5"/>
      <c r="G79" s="5"/>
      <c r="H79" s="49"/>
      <c r="I79" s="47"/>
      <c r="J79" s="6"/>
      <c r="K79" s="5"/>
      <c r="L79" s="5"/>
      <c r="M79" s="49"/>
      <c r="N79" s="47"/>
      <c r="O79" s="6"/>
      <c r="P79" s="5"/>
      <c r="Q79" s="5"/>
      <c r="R79" s="49"/>
      <c r="S79" s="47"/>
      <c r="T79" s="6"/>
      <c r="U79" s="5"/>
      <c r="V79" s="5"/>
      <c r="W79" s="49"/>
      <c r="X79" s="47"/>
      <c r="Y79" s="6"/>
      <c r="Z79" s="5">
        <v>24</v>
      </c>
      <c r="AA79" s="5"/>
      <c r="AB79" s="49">
        <f t="shared" si="18"/>
        <v>66</v>
      </c>
      <c r="AC79" s="47">
        <v>3</v>
      </c>
      <c r="AD79" s="6"/>
      <c r="AE79" s="5"/>
      <c r="AF79" s="5"/>
      <c r="AG79" s="49"/>
      <c r="AH79" s="47"/>
      <c r="AI79" s="6"/>
      <c r="AJ79" s="5"/>
      <c r="AK79" s="5"/>
      <c r="AL79" s="49"/>
      <c r="AM79" s="47"/>
      <c r="AN79" s="6"/>
      <c r="AO79" s="5"/>
      <c r="AP79" s="5"/>
      <c r="AQ79" s="49"/>
      <c r="AR79" s="47"/>
      <c r="AS79" s="84"/>
      <c r="AT79" s="85"/>
      <c r="AU79" s="85" t="s">
        <v>7</v>
      </c>
      <c r="AV79" s="86"/>
      <c r="AW79" s="127">
        <f>SUM(AR79,AM79,AH79,AC79,X79)</f>
        <v>3</v>
      </c>
      <c r="AX79" s="315"/>
      <c r="AY79" s="317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45.75" thickBot="1" x14ac:dyDescent="0.3">
      <c r="A80" s="275" t="s">
        <v>721</v>
      </c>
      <c r="B80" s="205" t="s">
        <v>806</v>
      </c>
      <c r="C80" s="161" t="s">
        <v>681</v>
      </c>
      <c r="D80" s="161" t="s">
        <v>552</v>
      </c>
      <c r="E80" s="17"/>
      <c r="F80" s="5"/>
      <c r="G80" s="5"/>
      <c r="H80" s="49"/>
      <c r="I80" s="47"/>
      <c r="J80" s="6"/>
      <c r="K80" s="5"/>
      <c r="L80" s="5"/>
      <c r="M80" s="49"/>
      <c r="N80" s="47"/>
      <c r="O80" s="6"/>
      <c r="P80" s="5"/>
      <c r="Q80" s="5"/>
      <c r="R80" s="49"/>
      <c r="S80" s="47"/>
      <c r="T80" s="6"/>
      <c r="U80" s="5"/>
      <c r="V80" s="5"/>
      <c r="W80" s="49"/>
      <c r="X80" s="47"/>
      <c r="Y80" s="6">
        <v>24</v>
      </c>
      <c r="Z80" s="5"/>
      <c r="AA80" s="5"/>
      <c r="AB80" s="49">
        <f t="shared" ref="AB80:AB81" si="19">AC80*30-SUM(Y80:AA80)</f>
        <v>6</v>
      </c>
      <c r="AC80" s="47">
        <v>1</v>
      </c>
      <c r="AD80" s="6"/>
      <c r="AE80" s="5"/>
      <c r="AF80" s="5"/>
      <c r="AG80" s="49"/>
      <c r="AH80" s="47"/>
      <c r="AI80" s="6"/>
      <c r="AJ80" s="5"/>
      <c r="AK80" s="5"/>
      <c r="AL80" s="49"/>
      <c r="AM80" s="47"/>
      <c r="AN80" s="6"/>
      <c r="AO80" s="5"/>
      <c r="AP80" s="5"/>
      <c r="AQ80" s="49"/>
      <c r="AR80" s="47"/>
      <c r="AS80" s="84"/>
      <c r="AT80" s="85" t="s">
        <v>7</v>
      </c>
      <c r="AU80" s="85"/>
      <c r="AV80" s="86"/>
      <c r="AW80" s="127">
        <f>SUM(AR80,AM80,AH80,AC80,X80)</f>
        <v>1</v>
      </c>
      <c r="AX80" s="173" t="s">
        <v>452</v>
      </c>
      <c r="AY80" s="196" t="s">
        <v>8</v>
      </c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34.5" thickBot="1" x14ac:dyDescent="0.3">
      <c r="A81" s="275" t="s">
        <v>721</v>
      </c>
      <c r="B81" s="205" t="s">
        <v>807</v>
      </c>
      <c r="C81" s="161" t="s">
        <v>682</v>
      </c>
      <c r="D81" s="161" t="s">
        <v>553</v>
      </c>
      <c r="E81" s="17"/>
      <c r="F81" s="5"/>
      <c r="G81" s="5"/>
      <c r="H81" s="49"/>
      <c r="I81" s="47"/>
      <c r="J81" s="6"/>
      <c r="K81" s="5"/>
      <c r="L81" s="5"/>
      <c r="M81" s="49"/>
      <c r="N81" s="47"/>
      <c r="O81" s="6"/>
      <c r="P81" s="5"/>
      <c r="Q81" s="5"/>
      <c r="R81" s="49"/>
      <c r="S81" s="47"/>
      <c r="T81" s="6"/>
      <c r="U81" s="5"/>
      <c r="V81" s="5"/>
      <c r="W81" s="49"/>
      <c r="X81" s="47"/>
      <c r="Y81" s="6">
        <v>12</v>
      </c>
      <c r="Z81" s="5"/>
      <c r="AA81" s="5"/>
      <c r="AB81" s="49">
        <f t="shared" si="19"/>
        <v>48</v>
      </c>
      <c r="AC81" s="47">
        <v>2</v>
      </c>
      <c r="AD81" s="6"/>
      <c r="AE81" s="5"/>
      <c r="AF81" s="5"/>
      <c r="AG81" s="49"/>
      <c r="AH81" s="47"/>
      <c r="AI81" s="6"/>
      <c r="AJ81" s="5"/>
      <c r="AK81" s="5"/>
      <c r="AL81" s="49"/>
      <c r="AM81" s="47"/>
      <c r="AN81" s="6"/>
      <c r="AO81" s="5"/>
      <c r="AP81" s="5"/>
      <c r="AQ81" s="49"/>
      <c r="AR81" s="47"/>
      <c r="AS81" s="84"/>
      <c r="AT81" s="85" t="s">
        <v>7</v>
      </c>
      <c r="AU81" s="85"/>
      <c r="AV81" s="86"/>
      <c r="AW81" s="127">
        <f>SUM(AR81,AM81,AH81,AC81,X81)</f>
        <v>2</v>
      </c>
      <c r="AX81" s="194" t="s">
        <v>452</v>
      </c>
      <c r="AY81" s="197" t="s">
        <v>8</v>
      </c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45" thickBot="1" x14ac:dyDescent="0.3">
      <c r="A82" s="167" t="s">
        <v>722</v>
      </c>
      <c r="B82" s="149" t="s">
        <v>808</v>
      </c>
      <c r="C82" s="229" t="s">
        <v>683</v>
      </c>
      <c r="D82" s="229" t="s">
        <v>607</v>
      </c>
      <c r="E82" s="110"/>
      <c r="F82" s="4"/>
      <c r="G82" s="4"/>
      <c r="H82" s="21"/>
      <c r="I82" s="22"/>
      <c r="J82" s="3"/>
      <c r="K82" s="4"/>
      <c r="L82" s="4"/>
      <c r="M82" s="21"/>
      <c r="N82" s="22"/>
      <c r="O82" s="3"/>
      <c r="P82" s="4"/>
      <c r="Q82" s="4"/>
      <c r="R82" s="21"/>
      <c r="S82" s="22"/>
      <c r="T82" s="3"/>
      <c r="U82" s="4"/>
      <c r="V82" s="4"/>
      <c r="W82" s="21"/>
      <c r="X82" s="22"/>
      <c r="Y82" s="3"/>
      <c r="Z82" s="4"/>
      <c r="AA82" s="4"/>
      <c r="AB82" s="21"/>
      <c r="AC82" s="22"/>
      <c r="AD82" s="3"/>
      <c r="AE82" s="4"/>
      <c r="AF82" s="4"/>
      <c r="AG82" s="21"/>
      <c r="AH82" s="22"/>
      <c r="AI82" s="3"/>
      <c r="AJ82" s="4"/>
      <c r="AK82" s="4"/>
      <c r="AL82" s="21"/>
      <c r="AM82" s="22"/>
      <c r="AN82" s="3"/>
      <c r="AO82" s="4"/>
      <c r="AP82" s="4"/>
      <c r="AQ82" s="21"/>
      <c r="AR82" s="22"/>
      <c r="AS82" s="111" t="s">
        <v>7</v>
      </c>
      <c r="AT82" s="112"/>
      <c r="AU82" s="112"/>
      <c r="AV82" s="113"/>
      <c r="AW82" s="132">
        <v>0</v>
      </c>
      <c r="AX82" s="172" t="s">
        <v>617</v>
      </c>
      <c r="AY82" s="186" t="s">
        <v>8</v>
      </c>
    </row>
    <row r="83" spans="1:64" ht="41.25" x14ac:dyDescent="0.25">
      <c r="A83" s="276" t="s">
        <v>728</v>
      </c>
      <c r="B83" s="201" t="s">
        <v>809</v>
      </c>
      <c r="C83" s="157" t="s">
        <v>684</v>
      </c>
      <c r="D83" s="157" t="s">
        <v>554</v>
      </c>
      <c r="E83" s="105"/>
      <c r="F83" s="37"/>
      <c r="G83" s="37"/>
      <c r="H83" s="38"/>
      <c r="I83" s="48"/>
      <c r="J83" s="36"/>
      <c r="K83" s="37"/>
      <c r="L83" s="37"/>
      <c r="M83" s="38"/>
      <c r="N83" s="48"/>
      <c r="O83" s="36"/>
      <c r="P83" s="37"/>
      <c r="Q83" s="37"/>
      <c r="R83" s="38"/>
      <c r="S83" s="48"/>
      <c r="T83" s="36"/>
      <c r="U83" s="37"/>
      <c r="V83" s="37"/>
      <c r="W83" s="38"/>
      <c r="X83" s="48"/>
      <c r="Y83" s="36"/>
      <c r="Z83" s="37"/>
      <c r="AA83" s="37"/>
      <c r="AB83" s="38"/>
      <c r="AC83" s="48"/>
      <c r="AD83" s="36">
        <v>12</v>
      </c>
      <c r="AE83" s="37"/>
      <c r="AF83" s="37"/>
      <c r="AG83" s="38">
        <f t="shared" ref="AG83:AG100" si="20">AH83*30-SUM(AD83:AF83)</f>
        <v>48</v>
      </c>
      <c r="AH83" s="48">
        <v>2</v>
      </c>
      <c r="AI83" s="36"/>
      <c r="AJ83" s="37"/>
      <c r="AK83" s="37"/>
      <c r="AL83" s="38"/>
      <c r="AM83" s="48"/>
      <c r="AN83" s="36"/>
      <c r="AO83" s="37"/>
      <c r="AP83" s="37"/>
      <c r="AQ83" s="38"/>
      <c r="AR83" s="48"/>
      <c r="AS83" s="106"/>
      <c r="AT83" s="107" t="s">
        <v>12</v>
      </c>
      <c r="AU83" s="107"/>
      <c r="AV83" s="108"/>
      <c r="AW83" s="109">
        <f t="shared" si="13"/>
        <v>2</v>
      </c>
      <c r="AX83" s="170" t="s">
        <v>472</v>
      </c>
      <c r="AY83" s="179" t="s">
        <v>475</v>
      </c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</row>
    <row r="84" spans="1:64" ht="45" x14ac:dyDescent="0.25">
      <c r="A84" s="276" t="s">
        <v>728</v>
      </c>
      <c r="B84" s="202" t="s">
        <v>810</v>
      </c>
      <c r="C84" s="157" t="s">
        <v>685</v>
      </c>
      <c r="D84" s="157" t="s">
        <v>555</v>
      </c>
      <c r="E84" s="17"/>
      <c r="F84" s="5"/>
      <c r="G84" s="5"/>
      <c r="H84" s="49"/>
      <c r="I84" s="47"/>
      <c r="J84" s="6"/>
      <c r="K84" s="5"/>
      <c r="L84" s="5"/>
      <c r="M84" s="49"/>
      <c r="N84" s="47"/>
      <c r="O84" s="6"/>
      <c r="P84" s="5"/>
      <c r="Q84" s="5"/>
      <c r="R84" s="49"/>
      <c r="S84" s="47"/>
      <c r="T84" s="6"/>
      <c r="U84" s="5"/>
      <c r="V84" s="5"/>
      <c r="W84" s="49"/>
      <c r="X84" s="47"/>
      <c r="Y84" s="6"/>
      <c r="Z84" s="5"/>
      <c r="AA84" s="5"/>
      <c r="AB84" s="49"/>
      <c r="AC84" s="47"/>
      <c r="AD84" s="6">
        <v>24</v>
      </c>
      <c r="AE84" s="5"/>
      <c r="AF84" s="5"/>
      <c r="AG84" s="49">
        <f t="shared" si="20"/>
        <v>6</v>
      </c>
      <c r="AH84" s="47">
        <v>1</v>
      </c>
      <c r="AI84" s="6"/>
      <c r="AJ84" s="5"/>
      <c r="AK84" s="5"/>
      <c r="AL84" s="49"/>
      <c r="AM84" s="47"/>
      <c r="AN84" s="6"/>
      <c r="AO84" s="5"/>
      <c r="AP84" s="5"/>
      <c r="AQ84" s="49"/>
      <c r="AR84" s="47"/>
      <c r="AS84" s="84"/>
      <c r="AT84" s="85"/>
      <c r="AU84" s="85" t="s">
        <v>12</v>
      </c>
      <c r="AV84" s="86"/>
      <c r="AW84" s="87">
        <f t="shared" si="13"/>
        <v>1</v>
      </c>
      <c r="AX84" s="339" t="s">
        <v>472</v>
      </c>
      <c r="AY84" s="402" t="s">
        <v>476</v>
      </c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</row>
    <row r="85" spans="1:64" ht="45" x14ac:dyDescent="0.25">
      <c r="A85" s="276" t="s">
        <v>728</v>
      </c>
      <c r="B85" s="206" t="s">
        <v>811</v>
      </c>
      <c r="C85" s="157" t="s">
        <v>686</v>
      </c>
      <c r="D85" s="157" t="s">
        <v>556</v>
      </c>
      <c r="E85" s="17"/>
      <c r="F85" s="5"/>
      <c r="G85" s="5"/>
      <c r="H85" s="49"/>
      <c r="I85" s="47"/>
      <c r="J85" s="6"/>
      <c r="K85" s="5"/>
      <c r="L85" s="5"/>
      <c r="M85" s="49"/>
      <c r="N85" s="47"/>
      <c r="O85" s="6"/>
      <c r="P85" s="5"/>
      <c r="Q85" s="5"/>
      <c r="R85" s="49"/>
      <c r="S85" s="47"/>
      <c r="T85" s="6"/>
      <c r="U85" s="5"/>
      <c r="V85" s="5"/>
      <c r="W85" s="49"/>
      <c r="X85" s="47"/>
      <c r="Y85" s="6"/>
      <c r="Z85" s="5"/>
      <c r="AA85" s="5"/>
      <c r="AB85" s="49"/>
      <c r="AC85" s="47"/>
      <c r="AD85" s="6"/>
      <c r="AE85" s="5">
        <v>12</v>
      </c>
      <c r="AF85" s="5"/>
      <c r="AG85" s="49">
        <f t="shared" si="20"/>
        <v>48</v>
      </c>
      <c r="AH85" s="47">
        <v>2</v>
      </c>
      <c r="AI85" s="6"/>
      <c r="AJ85" s="5"/>
      <c r="AK85" s="5"/>
      <c r="AL85" s="49"/>
      <c r="AM85" s="47"/>
      <c r="AN85" s="6"/>
      <c r="AO85" s="5"/>
      <c r="AP85" s="5"/>
      <c r="AQ85" s="49"/>
      <c r="AR85" s="47"/>
      <c r="AS85" s="84"/>
      <c r="AT85" s="85"/>
      <c r="AU85" s="85" t="s">
        <v>12</v>
      </c>
      <c r="AV85" s="86"/>
      <c r="AW85" s="87">
        <f t="shared" si="13"/>
        <v>2</v>
      </c>
      <c r="AX85" s="359"/>
      <c r="AY85" s="404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</row>
    <row r="86" spans="1:64" ht="45" x14ac:dyDescent="0.25">
      <c r="A86" s="276" t="s">
        <v>728</v>
      </c>
      <c r="B86" s="206" t="s">
        <v>812</v>
      </c>
      <c r="C86" s="157" t="s">
        <v>687</v>
      </c>
      <c r="D86" s="157" t="s">
        <v>557</v>
      </c>
      <c r="E86" s="17"/>
      <c r="F86" s="5"/>
      <c r="G86" s="5"/>
      <c r="H86" s="49"/>
      <c r="I86" s="47"/>
      <c r="J86" s="6"/>
      <c r="K86" s="5"/>
      <c r="L86" s="5"/>
      <c r="M86" s="49"/>
      <c r="N86" s="47"/>
      <c r="O86" s="6"/>
      <c r="P86" s="5"/>
      <c r="Q86" s="5"/>
      <c r="R86" s="49"/>
      <c r="S86" s="47"/>
      <c r="T86" s="6"/>
      <c r="U86" s="5"/>
      <c r="V86" s="5"/>
      <c r="W86" s="49"/>
      <c r="X86" s="47"/>
      <c r="Y86" s="6"/>
      <c r="Z86" s="5"/>
      <c r="AA86" s="5"/>
      <c r="AB86" s="49"/>
      <c r="AC86" s="47"/>
      <c r="AD86" s="6"/>
      <c r="AE86" s="5"/>
      <c r="AF86" s="5">
        <v>24</v>
      </c>
      <c r="AG86" s="49">
        <f t="shared" si="20"/>
        <v>6</v>
      </c>
      <c r="AH86" s="47">
        <v>1</v>
      </c>
      <c r="AI86" s="6"/>
      <c r="AJ86" s="5"/>
      <c r="AK86" s="5"/>
      <c r="AL86" s="49"/>
      <c r="AM86" s="47"/>
      <c r="AN86" s="6"/>
      <c r="AO86" s="5"/>
      <c r="AP86" s="5"/>
      <c r="AQ86" s="49"/>
      <c r="AR86" s="47"/>
      <c r="AS86" s="84"/>
      <c r="AT86" s="85"/>
      <c r="AU86" s="85" t="s">
        <v>12</v>
      </c>
      <c r="AV86" s="86"/>
      <c r="AW86" s="87">
        <f t="shared" si="13"/>
        <v>1</v>
      </c>
      <c r="AX86" s="340"/>
      <c r="AY86" s="40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</row>
    <row r="87" spans="1:64" ht="22.5" x14ac:dyDescent="0.25">
      <c r="A87" s="276" t="s">
        <v>728</v>
      </c>
      <c r="B87" s="202" t="s">
        <v>813</v>
      </c>
      <c r="C87" s="157" t="s">
        <v>688</v>
      </c>
      <c r="D87" s="157" t="s">
        <v>558</v>
      </c>
      <c r="E87" s="17"/>
      <c r="F87" s="5"/>
      <c r="G87" s="5"/>
      <c r="H87" s="49"/>
      <c r="I87" s="47"/>
      <c r="J87" s="6"/>
      <c r="K87" s="5"/>
      <c r="L87" s="5"/>
      <c r="M87" s="49"/>
      <c r="N87" s="47"/>
      <c r="O87" s="6"/>
      <c r="P87" s="5"/>
      <c r="Q87" s="5"/>
      <c r="R87" s="49"/>
      <c r="S87" s="47"/>
      <c r="T87" s="6"/>
      <c r="U87" s="5"/>
      <c r="V87" s="5"/>
      <c r="W87" s="49"/>
      <c r="X87" s="47"/>
      <c r="Y87" s="6"/>
      <c r="Z87" s="5"/>
      <c r="AA87" s="5"/>
      <c r="AB87" s="49"/>
      <c r="AC87" s="47"/>
      <c r="AD87" s="6">
        <v>12</v>
      </c>
      <c r="AE87" s="5"/>
      <c r="AF87" s="5"/>
      <c r="AG87" s="49">
        <f t="shared" si="20"/>
        <v>18</v>
      </c>
      <c r="AH87" s="47">
        <v>1</v>
      </c>
      <c r="AI87" s="6"/>
      <c r="AJ87" s="5"/>
      <c r="AK87" s="5"/>
      <c r="AL87" s="49"/>
      <c r="AM87" s="47"/>
      <c r="AN87" s="6"/>
      <c r="AO87" s="5"/>
      <c r="AP87" s="5"/>
      <c r="AQ87" s="49"/>
      <c r="AR87" s="47"/>
      <c r="AS87" s="84"/>
      <c r="AT87" s="85" t="s">
        <v>12</v>
      </c>
      <c r="AU87" s="85"/>
      <c r="AV87" s="86"/>
      <c r="AW87" s="87">
        <f t="shared" si="13"/>
        <v>1</v>
      </c>
      <c r="AX87" s="170" t="s">
        <v>422</v>
      </c>
      <c r="AY87" s="169" t="s">
        <v>462</v>
      </c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</row>
    <row r="88" spans="1:64" ht="45" x14ac:dyDescent="0.25">
      <c r="A88" s="276" t="s">
        <v>728</v>
      </c>
      <c r="B88" s="202" t="s">
        <v>814</v>
      </c>
      <c r="C88" s="157" t="s">
        <v>689</v>
      </c>
      <c r="D88" s="157" t="s">
        <v>559</v>
      </c>
      <c r="E88" s="17"/>
      <c r="F88" s="5"/>
      <c r="G88" s="5"/>
      <c r="H88" s="49"/>
      <c r="I88" s="47"/>
      <c r="J88" s="6"/>
      <c r="K88" s="5"/>
      <c r="L88" s="5"/>
      <c r="M88" s="49"/>
      <c r="N88" s="47"/>
      <c r="O88" s="6"/>
      <c r="P88" s="5"/>
      <c r="Q88" s="5"/>
      <c r="R88" s="49"/>
      <c r="S88" s="47"/>
      <c r="T88" s="6"/>
      <c r="U88" s="5"/>
      <c r="V88" s="5"/>
      <c r="W88" s="49"/>
      <c r="X88" s="47"/>
      <c r="Y88" s="6"/>
      <c r="Z88" s="5"/>
      <c r="AA88" s="5"/>
      <c r="AB88" s="49"/>
      <c r="AC88" s="47"/>
      <c r="AD88" s="6">
        <v>12</v>
      </c>
      <c r="AE88" s="5"/>
      <c r="AF88" s="5"/>
      <c r="AG88" s="49">
        <f t="shared" si="20"/>
        <v>18</v>
      </c>
      <c r="AH88" s="47">
        <v>1</v>
      </c>
      <c r="AI88" s="6"/>
      <c r="AJ88" s="5"/>
      <c r="AK88" s="5"/>
      <c r="AL88" s="49"/>
      <c r="AM88" s="47"/>
      <c r="AN88" s="6"/>
      <c r="AO88" s="5"/>
      <c r="AP88" s="5"/>
      <c r="AQ88" s="49"/>
      <c r="AR88" s="47"/>
      <c r="AS88" s="84"/>
      <c r="AT88" s="85"/>
      <c r="AU88" s="85" t="s">
        <v>12</v>
      </c>
      <c r="AV88" s="86"/>
      <c r="AW88" s="87">
        <f t="shared" si="13"/>
        <v>1</v>
      </c>
      <c r="AX88" s="339" t="s">
        <v>422</v>
      </c>
      <c r="AY88" s="402" t="s">
        <v>423</v>
      </c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</row>
    <row r="89" spans="1:64" ht="45" x14ac:dyDescent="0.25">
      <c r="A89" s="276" t="s">
        <v>728</v>
      </c>
      <c r="B89" s="206" t="s">
        <v>815</v>
      </c>
      <c r="C89" s="157" t="s">
        <v>690</v>
      </c>
      <c r="D89" s="157" t="s">
        <v>560</v>
      </c>
      <c r="E89" s="17"/>
      <c r="F89" s="5"/>
      <c r="G89" s="5"/>
      <c r="H89" s="49"/>
      <c r="I89" s="47"/>
      <c r="J89" s="6"/>
      <c r="K89" s="5"/>
      <c r="L89" s="5"/>
      <c r="M89" s="49"/>
      <c r="N89" s="47"/>
      <c r="O89" s="6"/>
      <c r="P89" s="5"/>
      <c r="Q89" s="5"/>
      <c r="R89" s="49"/>
      <c r="S89" s="47"/>
      <c r="T89" s="6"/>
      <c r="U89" s="5"/>
      <c r="V89" s="5"/>
      <c r="W89" s="49"/>
      <c r="X89" s="47"/>
      <c r="Y89" s="6"/>
      <c r="Z89" s="5"/>
      <c r="AA89" s="5"/>
      <c r="AB89" s="49"/>
      <c r="AC89" s="47"/>
      <c r="AD89" s="6"/>
      <c r="AE89" s="5">
        <v>12</v>
      </c>
      <c r="AF89" s="5"/>
      <c r="AG89" s="49">
        <f t="shared" si="20"/>
        <v>18</v>
      </c>
      <c r="AH89" s="47">
        <v>1</v>
      </c>
      <c r="AI89" s="6"/>
      <c r="AJ89" s="5"/>
      <c r="AK89" s="5"/>
      <c r="AL89" s="49"/>
      <c r="AM89" s="47"/>
      <c r="AN89" s="6"/>
      <c r="AO89" s="5"/>
      <c r="AP89" s="5"/>
      <c r="AQ89" s="49"/>
      <c r="AR89" s="47"/>
      <c r="AS89" s="84"/>
      <c r="AT89" s="85"/>
      <c r="AU89" s="85" t="s">
        <v>12</v>
      </c>
      <c r="AV89" s="86"/>
      <c r="AW89" s="87">
        <f t="shared" si="13"/>
        <v>1</v>
      </c>
      <c r="AX89" s="340"/>
      <c r="AY89" s="40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</row>
    <row r="90" spans="1:64" ht="41.25" x14ac:dyDescent="0.25">
      <c r="A90" s="276" t="s">
        <v>728</v>
      </c>
      <c r="B90" s="202" t="s">
        <v>816</v>
      </c>
      <c r="C90" s="157" t="s">
        <v>691</v>
      </c>
      <c r="D90" s="157" t="s">
        <v>561</v>
      </c>
      <c r="E90" s="17"/>
      <c r="F90" s="5"/>
      <c r="G90" s="5"/>
      <c r="H90" s="49"/>
      <c r="I90" s="47"/>
      <c r="J90" s="6"/>
      <c r="K90" s="5"/>
      <c r="L90" s="5"/>
      <c r="M90" s="49"/>
      <c r="N90" s="47"/>
      <c r="O90" s="6"/>
      <c r="P90" s="5"/>
      <c r="Q90" s="5"/>
      <c r="R90" s="49"/>
      <c r="S90" s="47"/>
      <c r="T90" s="6"/>
      <c r="U90" s="5"/>
      <c r="V90" s="5"/>
      <c r="W90" s="49"/>
      <c r="X90" s="47"/>
      <c r="Y90" s="6"/>
      <c r="Z90" s="5"/>
      <c r="AA90" s="5"/>
      <c r="AB90" s="49"/>
      <c r="AC90" s="47"/>
      <c r="AD90" s="6">
        <v>24</v>
      </c>
      <c r="AE90" s="5"/>
      <c r="AF90" s="5"/>
      <c r="AG90" s="49">
        <f t="shared" si="20"/>
        <v>6</v>
      </c>
      <c r="AH90" s="47">
        <v>1</v>
      </c>
      <c r="AI90" s="6"/>
      <c r="AJ90" s="5"/>
      <c r="AK90" s="5"/>
      <c r="AL90" s="49"/>
      <c r="AM90" s="47"/>
      <c r="AN90" s="6"/>
      <c r="AO90" s="5"/>
      <c r="AP90" s="5"/>
      <c r="AQ90" s="49"/>
      <c r="AR90" s="47"/>
      <c r="AS90" s="84"/>
      <c r="AT90" s="85" t="s">
        <v>12</v>
      </c>
      <c r="AU90" s="85"/>
      <c r="AV90" s="86"/>
      <c r="AW90" s="87">
        <f t="shared" si="13"/>
        <v>1</v>
      </c>
      <c r="AX90" s="170" t="s">
        <v>472</v>
      </c>
      <c r="AY90" s="169" t="s">
        <v>478</v>
      </c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</row>
    <row r="91" spans="1:64" ht="45" x14ac:dyDescent="0.25">
      <c r="A91" s="276" t="s">
        <v>728</v>
      </c>
      <c r="B91" s="202" t="s">
        <v>817</v>
      </c>
      <c r="C91" s="157" t="s">
        <v>692</v>
      </c>
      <c r="D91" s="157" t="s">
        <v>562</v>
      </c>
      <c r="E91" s="17"/>
      <c r="F91" s="5"/>
      <c r="G91" s="5"/>
      <c r="H91" s="49"/>
      <c r="I91" s="47"/>
      <c r="J91" s="6"/>
      <c r="K91" s="5"/>
      <c r="L91" s="5"/>
      <c r="M91" s="49"/>
      <c r="N91" s="47"/>
      <c r="O91" s="6"/>
      <c r="P91" s="5"/>
      <c r="Q91" s="5"/>
      <c r="R91" s="49"/>
      <c r="S91" s="47"/>
      <c r="T91" s="6"/>
      <c r="U91" s="5"/>
      <c r="V91" s="5"/>
      <c r="W91" s="49"/>
      <c r="X91" s="47"/>
      <c r="Y91" s="6"/>
      <c r="Z91" s="5"/>
      <c r="AA91" s="5"/>
      <c r="AB91" s="49"/>
      <c r="AC91" s="47"/>
      <c r="AD91" s="6">
        <v>26</v>
      </c>
      <c r="AE91" s="5"/>
      <c r="AF91" s="5"/>
      <c r="AG91" s="49">
        <f t="shared" si="20"/>
        <v>4</v>
      </c>
      <c r="AH91" s="47">
        <v>1</v>
      </c>
      <c r="AI91" s="6"/>
      <c r="AJ91" s="5"/>
      <c r="AK91" s="5"/>
      <c r="AL91" s="49"/>
      <c r="AM91" s="47"/>
      <c r="AN91" s="6"/>
      <c r="AO91" s="5"/>
      <c r="AP91" s="5"/>
      <c r="AQ91" s="49"/>
      <c r="AR91" s="47"/>
      <c r="AS91" s="84" t="s">
        <v>10</v>
      </c>
      <c r="AT91" s="85"/>
      <c r="AU91" s="85" t="s">
        <v>12</v>
      </c>
      <c r="AV91" s="86"/>
      <c r="AW91" s="87">
        <f t="shared" si="13"/>
        <v>1</v>
      </c>
      <c r="AX91" s="339" t="s">
        <v>472</v>
      </c>
      <c r="AY91" s="402" t="s">
        <v>477</v>
      </c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</row>
    <row r="92" spans="1:64" ht="45" x14ac:dyDescent="0.25">
      <c r="A92" s="276" t="s">
        <v>728</v>
      </c>
      <c r="B92" s="206" t="s">
        <v>818</v>
      </c>
      <c r="C92" s="157" t="s">
        <v>693</v>
      </c>
      <c r="D92" s="157" t="s">
        <v>563</v>
      </c>
      <c r="E92" s="17"/>
      <c r="F92" s="5"/>
      <c r="G92" s="5"/>
      <c r="H92" s="49"/>
      <c r="I92" s="47"/>
      <c r="J92" s="6"/>
      <c r="K92" s="5"/>
      <c r="L92" s="5"/>
      <c r="M92" s="49"/>
      <c r="N92" s="47"/>
      <c r="O92" s="6"/>
      <c r="P92" s="5"/>
      <c r="Q92" s="5"/>
      <c r="R92" s="49"/>
      <c r="S92" s="47"/>
      <c r="T92" s="6"/>
      <c r="U92" s="5"/>
      <c r="V92" s="5"/>
      <c r="W92" s="49"/>
      <c r="X92" s="47"/>
      <c r="Y92" s="6"/>
      <c r="Z92" s="5"/>
      <c r="AA92" s="5"/>
      <c r="AB92" s="49"/>
      <c r="AC92" s="47"/>
      <c r="AD92" s="6"/>
      <c r="AE92" s="5">
        <v>24</v>
      </c>
      <c r="AF92" s="5"/>
      <c r="AG92" s="49">
        <f t="shared" si="20"/>
        <v>36</v>
      </c>
      <c r="AH92" s="47">
        <v>2</v>
      </c>
      <c r="AI92" s="6"/>
      <c r="AJ92" s="5"/>
      <c r="AK92" s="5"/>
      <c r="AL92" s="49"/>
      <c r="AM92" s="47"/>
      <c r="AN92" s="6"/>
      <c r="AO92" s="5"/>
      <c r="AP92" s="5"/>
      <c r="AQ92" s="49"/>
      <c r="AR92" s="47"/>
      <c r="AS92" s="84" t="s">
        <v>10</v>
      </c>
      <c r="AT92" s="85"/>
      <c r="AU92" s="85" t="s">
        <v>12</v>
      </c>
      <c r="AV92" s="86"/>
      <c r="AW92" s="87">
        <f t="shared" si="13"/>
        <v>2</v>
      </c>
      <c r="AX92" s="359"/>
      <c r="AY92" s="404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</row>
    <row r="93" spans="1:64" ht="45" x14ac:dyDescent="0.25">
      <c r="A93" s="276" t="s">
        <v>728</v>
      </c>
      <c r="B93" s="206" t="s">
        <v>819</v>
      </c>
      <c r="C93" s="157" t="s">
        <v>694</v>
      </c>
      <c r="D93" s="157" t="s">
        <v>564</v>
      </c>
      <c r="E93" s="17"/>
      <c r="F93" s="5"/>
      <c r="G93" s="5"/>
      <c r="H93" s="49"/>
      <c r="I93" s="47"/>
      <c r="J93" s="6"/>
      <c r="K93" s="5"/>
      <c r="L93" s="5"/>
      <c r="M93" s="49"/>
      <c r="N93" s="47"/>
      <c r="O93" s="6"/>
      <c r="P93" s="5"/>
      <c r="Q93" s="5"/>
      <c r="R93" s="49"/>
      <c r="S93" s="47"/>
      <c r="T93" s="6"/>
      <c r="U93" s="5"/>
      <c r="V93" s="5"/>
      <c r="W93" s="49"/>
      <c r="X93" s="47"/>
      <c r="Y93" s="6"/>
      <c r="Z93" s="5"/>
      <c r="AA93" s="5"/>
      <c r="AB93" s="49"/>
      <c r="AC93" s="47"/>
      <c r="AD93" s="6"/>
      <c r="AE93" s="5"/>
      <c r="AF93" s="5">
        <v>26</v>
      </c>
      <c r="AG93" s="49">
        <f t="shared" si="20"/>
        <v>34</v>
      </c>
      <c r="AH93" s="47">
        <v>2</v>
      </c>
      <c r="AI93" s="6"/>
      <c r="AJ93" s="5"/>
      <c r="AK93" s="5"/>
      <c r="AL93" s="49"/>
      <c r="AM93" s="47"/>
      <c r="AN93" s="6"/>
      <c r="AO93" s="5"/>
      <c r="AP93" s="5"/>
      <c r="AQ93" s="49"/>
      <c r="AR93" s="47"/>
      <c r="AS93" s="84" t="s">
        <v>10</v>
      </c>
      <c r="AT93" s="85"/>
      <c r="AU93" s="85" t="s">
        <v>12</v>
      </c>
      <c r="AV93" s="86"/>
      <c r="AW93" s="87">
        <f t="shared" si="13"/>
        <v>2</v>
      </c>
      <c r="AX93" s="340"/>
      <c r="AY93" s="40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</row>
    <row r="94" spans="1:64" ht="33.75" x14ac:dyDescent="0.25">
      <c r="A94" s="276" t="s">
        <v>728</v>
      </c>
      <c r="B94" s="202" t="s">
        <v>820</v>
      </c>
      <c r="C94" s="157" t="s">
        <v>695</v>
      </c>
      <c r="D94" s="157" t="s">
        <v>565</v>
      </c>
      <c r="E94" s="17"/>
      <c r="F94" s="5"/>
      <c r="G94" s="5"/>
      <c r="H94" s="49"/>
      <c r="I94" s="47"/>
      <c r="J94" s="6"/>
      <c r="K94" s="5"/>
      <c r="L94" s="5"/>
      <c r="M94" s="49"/>
      <c r="N94" s="47"/>
      <c r="O94" s="6"/>
      <c r="P94" s="5"/>
      <c r="Q94" s="5"/>
      <c r="R94" s="49"/>
      <c r="S94" s="47"/>
      <c r="T94" s="6"/>
      <c r="U94" s="5"/>
      <c r="V94" s="5"/>
      <c r="W94" s="49"/>
      <c r="X94" s="47"/>
      <c r="Y94" s="6"/>
      <c r="Z94" s="5"/>
      <c r="AA94" s="5"/>
      <c r="AB94" s="49"/>
      <c r="AC94" s="47"/>
      <c r="AD94" s="6">
        <v>12</v>
      </c>
      <c r="AE94" s="5"/>
      <c r="AF94" s="5"/>
      <c r="AG94" s="49">
        <f t="shared" si="20"/>
        <v>18</v>
      </c>
      <c r="AH94" s="47">
        <v>1</v>
      </c>
      <c r="AI94" s="6"/>
      <c r="AJ94" s="5"/>
      <c r="AK94" s="5"/>
      <c r="AL94" s="49"/>
      <c r="AM94" s="47"/>
      <c r="AN94" s="6"/>
      <c r="AO94" s="5"/>
      <c r="AP94" s="5"/>
      <c r="AQ94" s="49"/>
      <c r="AR94" s="47"/>
      <c r="AS94" s="84"/>
      <c r="AT94" s="85"/>
      <c r="AU94" s="85" t="s">
        <v>12</v>
      </c>
      <c r="AV94" s="86"/>
      <c r="AW94" s="87">
        <f t="shared" si="13"/>
        <v>1</v>
      </c>
      <c r="AX94" s="339" t="s">
        <v>472</v>
      </c>
      <c r="AY94" s="402" t="s">
        <v>488</v>
      </c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</row>
    <row r="95" spans="1:64" ht="45" x14ac:dyDescent="0.25">
      <c r="A95" s="276" t="s">
        <v>728</v>
      </c>
      <c r="B95" s="206" t="s">
        <v>821</v>
      </c>
      <c r="C95" s="157" t="s">
        <v>696</v>
      </c>
      <c r="D95" s="157" t="s">
        <v>566</v>
      </c>
      <c r="E95" s="17"/>
      <c r="F95" s="5"/>
      <c r="G95" s="5"/>
      <c r="H95" s="49"/>
      <c r="I95" s="47"/>
      <c r="J95" s="6"/>
      <c r="K95" s="5"/>
      <c r="L95" s="5"/>
      <c r="M95" s="49"/>
      <c r="N95" s="47"/>
      <c r="O95" s="6"/>
      <c r="P95" s="5"/>
      <c r="Q95" s="5"/>
      <c r="R95" s="49"/>
      <c r="S95" s="47"/>
      <c r="T95" s="6"/>
      <c r="U95" s="5"/>
      <c r="V95" s="5"/>
      <c r="W95" s="49"/>
      <c r="X95" s="47"/>
      <c r="Y95" s="6"/>
      <c r="Z95" s="5"/>
      <c r="AA95" s="5"/>
      <c r="AB95" s="49"/>
      <c r="AC95" s="47"/>
      <c r="AD95" s="6"/>
      <c r="AE95" s="5">
        <v>12</v>
      </c>
      <c r="AF95" s="5"/>
      <c r="AG95" s="49">
        <f t="shared" si="20"/>
        <v>18</v>
      </c>
      <c r="AH95" s="47">
        <v>1</v>
      </c>
      <c r="AI95" s="6"/>
      <c r="AJ95" s="5"/>
      <c r="AK95" s="5"/>
      <c r="AL95" s="49"/>
      <c r="AM95" s="47"/>
      <c r="AN95" s="6"/>
      <c r="AO95" s="5"/>
      <c r="AP95" s="5"/>
      <c r="AQ95" s="49"/>
      <c r="AR95" s="47"/>
      <c r="AS95" s="84"/>
      <c r="AT95" s="85"/>
      <c r="AU95" s="85" t="s">
        <v>12</v>
      </c>
      <c r="AV95" s="86"/>
      <c r="AW95" s="87">
        <f t="shared" si="13"/>
        <v>1</v>
      </c>
      <c r="AX95" s="340"/>
      <c r="AY95" s="40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</row>
    <row r="96" spans="1:64" ht="22.5" x14ac:dyDescent="0.25">
      <c r="A96" s="276" t="s">
        <v>728</v>
      </c>
      <c r="B96" s="202" t="s">
        <v>822</v>
      </c>
      <c r="C96" s="157" t="s">
        <v>697</v>
      </c>
      <c r="D96" s="157" t="s">
        <v>567</v>
      </c>
      <c r="E96" s="17"/>
      <c r="F96" s="5"/>
      <c r="G96" s="5"/>
      <c r="H96" s="49"/>
      <c r="I96" s="47"/>
      <c r="J96" s="6"/>
      <c r="K96" s="5"/>
      <c r="L96" s="5"/>
      <c r="M96" s="49"/>
      <c r="N96" s="47"/>
      <c r="O96" s="6"/>
      <c r="P96" s="5"/>
      <c r="Q96" s="5"/>
      <c r="R96" s="49"/>
      <c r="S96" s="47"/>
      <c r="T96" s="6"/>
      <c r="U96" s="5"/>
      <c r="V96" s="5"/>
      <c r="W96" s="49"/>
      <c r="X96" s="47"/>
      <c r="Y96" s="6"/>
      <c r="Z96" s="5"/>
      <c r="AA96" s="5"/>
      <c r="AB96" s="49"/>
      <c r="AC96" s="47"/>
      <c r="AD96" s="6">
        <v>12</v>
      </c>
      <c r="AE96" s="5"/>
      <c r="AF96" s="5"/>
      <c r="AG96" s="49">
        <f t="shared" si="20"/>
        <v>18</v>
      </c>
      <c r="AH96" s="47">
        <v>1</v>
      </c>
      <c r="AI96" s="6"/>
      <c r="AJ96" s="5"/>
      <c r="AK96" s="5"/>
      <c r="AL96" s="49"/>
      <c r="AM96" s="47"/>
      <c r="AN96" s="6"/>
      <c r="AO96" s="5"/>
      <c r="AP96" s="5"/>
      <c r="AQ96" s="49"/>
      <c r="AR96" s="47"/>
      <c r="AS96" s="84"/>
      <c r="AT96" s="85" t="s">
        <v>12</v>
      </c>
      <c r="AU96" s="85"/>
      <c r="AV96" s="86"/>
      <c r="AW96" s="87">
        <f t="shared" si="13"/>
        <v>1</v>
      </c>
      <c r="AX96" s="194" t="s">
        <v>422</v>
      </c>
      <c r="AY96" s="169" t="s">
        <v>425</v>
      </c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</row>
    <row r="97" spans="1:64" ht="45" x14ac:dyDescent="0.25">
      <c r="A97" s="276" t="s">
        <v>728</v>
      </c>
      <c r="B97" s="202" t="s">
        <v>823</v>
      </c>
      <c r="C97" s="157" t="s">
        <v>698</v>
      </c>
      <c r="D97" s="157" t="s">
        <v>568</v>
      </c>
      <c r="E97" s="17"/>
      <c r="F97" s="5"/>
      <c r="G97" s="5"/>
      <c r="H97" s="49"/>
      <c r="I97" s="47"/>
      <c r="J97" s="6"/>
      <c r="K97" s="5"/>
      <c r="L97" s="5"/>
      <c r="M97" s="49"/>
      <c r="N97" s="47"/>
      <c r="O97" s="6"/>
      <c r="P97" s="5"/>
      <c r="Q97" s="5"/>
      <c r="R97" s="49"/>
      <c r="S97" s="47"/>
      <c r="T97" s="6"/>
      <c r="U97" s="5"/>
      <c r="V97" s="5"/>
      <c r="W97" s="49"/>
      <c r="X97" s="47"/>
      <c r="Y97" s="6"/>
      <c r="Z97" s="5"/>
      <c r="AA97" s="5"/>
      <c r="AB97" s="49"/>
      <c r="AC97" s="47"/>
      <c r="AD97" s="6">
        <v>24</v>
      </c>
      <c r="AE97" s="5"/>
      <c r="AF97" s="5"/>
      <c r="AG97" s="49">
        <f t="shared" si="20"/>
        <v>6</v>
      </c>
      <c r="AH97" s="47">
        <v>1</v>
      </c>
      <c r="AI97" s="6"/>
      <c r="AJ97" s="5"/>
      <c r="AK97" s="5"/>
      <c r="AL97" s="49"/>
      <c r="AM97" s="47"/>
      <c r="AN97" s="6"/>
      <c r="AO97" s="5"/>
      <c r="AP97" s="5"/>
      <c r="AQ97" s="49"/>
      <c r="AR97" s="47"/>
      <c r="AS97" s="84" t="s">
        <v>10</v>
      </c>
      <c r="AT97" s="85"/>
      <c r="AU97" s="85" t="s">
        <v>12</v>
      </c>
      <c r="AV97" s="86"/>
      <c r="AW97" s="87">
        <f t="shared" si="13"/>
        <v>1</v>
      </c>
      <c r="AX97" s="314" t="s">
        <v>422</v>
      </c>
      <c r="AY97" s="402" t="s">
        <v>424</v>
      </c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</row>
    <row r="98" spans="1:64" ht="45" x14ac:dyDescent="0.25">
      <c r="A98" s="276" t="s">
        <v>728</v>
      </c>
      <c r="B98" s="206" t="s">
        <v>824</v>
      </c>
      <c r="C98" s="157" t="s">
        <v>699</v>
      </c>
      <c r="D98" s="157" t="s">
        <v>569</v>
      </c>
      <c r="E98" s="17"/>
      <c r="F98" s="5"/>
      <c r="G98" s="5"/>
      <c r="H98" s="49"/>
      <c r="I98" s="47"/>
      <c r="J98" s="6"/>
      <c r="K98" s="5"/>
      <c r="L98" s="5"/>
      <c r="M98" s="49"/>
      <c r="N98" s="47"/>
      <c r="O98" s="6"/>
      <c r="P98" s="5"/>
      <c r="Q98" s="5"/>
      <c r="R98" s="49"/>
      <c r="S98" s="47"/>
      <c r="T98" s="6"/>
      <c r="U98" s="5"/>
      <c r="V98" s="5"/>
      <c r="W98" s="49"/>
      <c r="X98" s="47"/>
      <c r="Y98" s="6"/>
      <c r="Z98" s="5"/>
      <c r="AA98" s="5"/>
      <c r="AB98" s="49"/>
      <c r="AC98" s="47"/>
      <c r="AD98" s="6"/>
      <c r="AE98" s="5">
        <v>12</v>
      </c>
      <c r="AF98" s="5"/>
      <c r="AG98" s="49">
        <f t="shared" si="20"/>
        <v>48</v>
      </c>
      <c r="AH98" s="47">
        <v>2</v>
      </c>
      <c r="AI98" s="6"/>
      <c r="AJ98" s="5"/>
      <c r="AK98" s="5"/>
      <c r="AL98" s="49"/>
      <c r="AM98" s="47"/>
      <c r="AN98" s="6"/>
      <c r="AO98" s="5"/>
      <c r="AP98" s="5"/>
      <c r="AQ98" s="49"/>
      <c r="AR98" s="47"/>
      <c r="AS98" s="84" t="s">
        <v>10</v>
      </c>
      <c r="AT98" s="85"/>
      <c r="AU98" s="85" t="s">
        <v>12</v>
      </c>
      <c r="AV98" s="86"/>
      <c r="AW98" s="87">
        <f t="shared" si="13"/>
        <v>2</v>
      </c>
      <c r="AX98" s="319"/>
      <c r="AY98" s="404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</row>
    <row r="99" spans="1:64" ht="45" x14ac:dyDescent="0.25">
      <c r="A99" s="276" t="s">
        <v>728</v>
      </c>
      <c r="B99" s="206" t="s">
        <v>825</v>
      </c>
      <c r="C99" s="157" t="s">
        <v>700</v>
      </c>
      <c r="D99" s="157" t="s">
        <v>570</v>
      </c>
      <c r="E99" s="17"/>
      <c r="F99" s="5"/>
      <c r="G99" s="5"/>
      <c r="H99" s="49"/>
      <c r="I99" s="47"/>
      <c r="J99" s="6"/>
      <c r="K99" s="5"/>
      <c r="L99" s="5"/>
      <c r="M99" s="49"/>
      <c r="N99" s="47"/>
      <c r="O99" s="6"/>
      <c r="P99" s="5"/>
      <c r="Q99" s="5"/>
      <c r="R99" s="49"/>
      <c r="S99" s="47"/>
      <c r="T99" s="6"/>
      <c r="U99" s="5"/>
      <c r="V99" s="5"/>
      <c r="W99" s="49"/>
      <c r="X99" s="47"/>
      <c r="Y99" s="6"/>
      <c r="Z99" s="5"/>
      <c r="AA99" s="5"/>
      <c r="AB99" s="49"/>
      <c r="AC99" s="47"/>
      <c r="AD99" s="6"/>
      <c r="AE99" s="5"/>
      <c r="AF99" s="5">
        <v>21</v>
      </c>
      <c r="AG99" s="49">
        <f t="shared" si="20"/>
        <v>39</v>
      </c>
      <c r="AH99" s="47">
        <v>2</v>
      </c>
      <c r="AI99" s="6"/>
      <c r="AJ99" s="5"/>
      <c r="AK99" s="5"/>
      <c r="AL99" s="49"/>
      <c r="AM99" s="47"/>
      <c r="AN99" s="6"/>
      <c r="AO99" s="5"/>
      <c r="AP99" s="5"/>
      <c r="AQ99" s="49"/>
      <c r="AR99" s="47"/>
      <c r="AS99" s="84" t="s">
        <v>10</v>
      </c>
      <c r="AT99" s="85"/>
      <c r="AU99" s="85" t="s">
        <v>12</v>
      </c>
      <c r="AV99" s="86"/>
      <c r="AW99" s="87">
        <f t="shared" si="13"/>
        <v>2</v>
      </c>
      <c r="AX99" s="315"/>
      <c r="AY99" s="40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</row>
    <row r="100" spans="1:64" ht="56.25" x14ac:dyDescent="0.25">
      <c r="A100" s="276" t="s">
        <v>728</v>
      </c>
      <c r="B100" s="202" t="s">
        <v>826</v>
      </c>
      <c r="C100" s="157" t="s">
        <v>701</v>
      </c>
      <c r="D100" s="157" t="s">
        <v>571</v>
      </c>
      <c r="E100" s="17"/>
      <c r="F100" s="5"/>
      <c r="G100" s="5"/>
      <c r="H100" s="49"/>
      <c r="I100" s="47"/>
      <c r="J100" s="6"/>
      <c r="K100" s="5"/>
      <c r="L100" s="5"/>
      <c r="M100" s="49"/>
      <c r="N100" s="47"/>
      <c r="O100" s="6"/>
      <c r="P100" s="5"/>
      <c r="Q100" s="5"/>
      <c r="R100" s="49"/>
      <c r="S100" s="47"/>
      <c r="T100" s="6"/>
      <c r="U100" s="5"/>
      <c r="V100" s="5"/>
      <c r="W100" s="49"/>
      <c r="X100" s="47"/>
      <c r="Y100" s="6"/>
      <c r="Z100" s="5"/>
      <c r="AA100" s="5"/>
      <c r="AB100" s="49"/>
      <c r="AC100" s="47"/>
      <c r="AD100" s="6"/>
      <c r="AE100" s="5"/>
      <c r="AF100" s="5">
        <v>60</v>
      </c>
      <c r="AG100" s="49">
        <f t="shared" si="20"/>
        <v>30</v>
      </c>
      <c r="AH100" s="47">
        <v>3</v>
      </c>
      <c r="AI100" s="6"/>
      <c r="AJ100" s="5"/>
      <c r="AK100" s="5"/>
      <c r="AL100" s="49"/>
      <c r="AM100" s="47"/>
      <c r="AN100" s="6"/>
      <c r="AO100" s="5"/>
      <c r="AP100" s="5"/>
      <c r="AQ100" s="49"/>
      <c r="AR100" s="47"/>
      <c r="AS100" s="84"/>
      <c r="AT100" s="85"/>
      <c r="AU100" s="85" t="s">
        <v>12</v>
      </c>
      <c r="AV100" s="86"/>
      <c r="AW100" s="87">
        <f t="shared" si="13"/>
        <v>3</v>
      </c>
      <c r="AX100" s="170" t="s">
        <v>472</v>
      </c>
      <c r="AY100" s="169" t="s">
        <v>479</v>
      </c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</row>
    <row r="101" spans="1:64" ht="45" x14ac:dyDescent="0.25">
      <c r="A101" s="276" t="s">
        <v>728</v>
      </c>
      <c r="B101" s="203" t="s">
        <v>827</v>
      </c>
      <c r="C101" s="212" t="s">
        <v>702</v>
      </c>
      <c r="D101" s="212" t="s">
        <v>572</v>
      </c>
      <c r="E101" s="17"/>
      <c r="F101" s="5"/>
      <c r="G101" s="5"/>
      <c r="H101" s="49"/>
      <c r="I101" s="47"/>
      <c r="J101" s="6"/>
      <c r="K101" s="5"/>
      <c r="L101" s="5"/>
      <c r="M101" s="49"/>
      <c r="N101" s="47"/>
      <c r="O101" s="6"/>
      <c r="P101" s="5"/>
      <c r="Q101" s="5"/>
      <c r="R101" s="49"/>
      <c r="S101" s="47"/>
      <c r="T101" s="6"/>
      <c r="U101" s="5"/>
      <c r="V101" s="5"/>
      <c r="W101" s="49"/>
      <c r="X101" s="47"/>
      <c r="Y101" s="6"/>
      <c r="Z101" s="5"/>
      <c r="AA101" s="5"/>
      <c r="AB101" s="49"/>
      <c r="AC101" s="47"/>
      <c r="AD101" s="6">
        <v>14</v>
      </c>
      <c r="AE101" s="5"/>
      <c r="AF101" s="5"/>
      <c r="AG101" s="49">
        <f t="shared" ref="AG101:AG103" si="21">AH101*30-SUM(AD101:AF101)</f>
        <v>16</v>
      </c>
      <c r="AH101" s="47">
        <v>1</v>
      </c>
      <c r="AI101" s="6"/>
      <c r="AJ101" s="5"/>
      <c r="AK101" s="5"/>
      <c r="AL101" s="49"/>
      <c r="AM101" s="47"/>
      <c r="AN101" s="6"/>
      <c r="AO101" s="5"/>
      <c r="AP101" s="5"/>
      <c r="AQ101" s="49"/>
      <c r="AR101" s="47"/>
      <c r="AS101" s="84"/>
      <c r="AT101" s="85"/>
      <c r="AU101" s="85" t="s">
        <v>12</v>
      </c>
      <c r="AV101" s="86"/>
      <c r="AW101" s="87">
        <f>SUM(AR101,AM101,AH101,AC101,X101)</f>
        <v>1</v>
      </c>
      <c r="AX101" s="314" t="s">
        <v>472</v>
      </c>
      <c r="AY101" s="402" t="s">
        <v>480</v>
      </c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45" x14ac:dyDescent="0.25">
      <c r="A102" s="276" t="s">
        <v>728</v>
      </c>
      <c r="B102" s="207" t="s">
        <v>828</v>
      </c>
      <c r="C102" s="212" t="s">
        <v>703</v>
      </c>
      <c r="D102" s="212" t="s">
        <v>573</v>
      </c>
      <c r="E102" s="17"/>
      <c r="F102" s="5"/>
      <c r="G102" s="5"/>
      <c r="H102" s="49"/>
      <c r="I102" s="47"/>
      <c r="J102" s="6"/>
      <c r="K102" s="5"/>
      <c r="L102" s="5"/>
      <c r="M102" s="49"/>
      <c r="N102" s="47"/>
      <c r="O102" s="6"/>
      <c r="P102" s="5"/>
      <c r="Q102" s="5"/>
      <c r="R102" s="49"/>
      <c r="S102" s="47"/>
      <c r="T102" s="6"/>
      <c r="U102" s="5"/>
      <c r="V102" s="5"/>
      <c r="W102" s="49"/>
      <c r="X102" s="47"/>
      <c r="Y102" s="6"/>
      <c r="Z102" s="5"/>
      <c r="AA102" s="5"/>
      <c r="AB102" s="49"/>
      <c r="AC102" s="47"/>
      <c r="AD102" s="6"/>
      <c r="AE102" s="5">
        <v>12</v>
      </c>
      <c r="AF102" s="5"/>
      <c r="AG102" s="49">
        <f t="shared" si="21"/>
        <v>18</v>
      </c>
      <c r="AH102" s="47">
        <v>1</v>
      </c>
      <c r="AI102" s="6"/>
      <c r="AJ102" s="5"/>
      <c r="AK102" s="5"/>
      <c r="AL102" s="49"/>
      <c r="AM102" s="47"/>
      <c r="AN102" s="6"/>
      <c r="AO102" s="5"/>
      <c r="AP102" s="5"/>
      <c r="AQ102" s="49"/>
      <c r="AR102" s="47"/>
      <c r="AS102" s="84"/>
      <c r="AT102" s="85"/>
      <c r="AU102" s="85" t="s">
        <v>12</v>
      </c>
      <c r="AV102" s="86"/>
      <c r="AW102" s="87">
        <f>SUM(AR102,AM102,AH102,AC102,X102)</f>
        <v>1</v>
      </c>
      <c r="AX102" s="315"/>
      <c r="AY102" s="403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34.5" thickBot="1" x14ac:dyDescent="0.3">
      <c r="A103" s="276" t="s">
        <v>728</v>
      </c>
      <c r="B103" s="208" t="s">
        <v>829</v>
      </c>
      <c r="C103" s="159" t="s">
        <v>718</v>
      </c>
      <c r="D103" s="159" t="s">
        <v>426</v>
      </c>
      <c r="E103" s="115"/>
      <c r="F103" s="115"/>
      <c r="G103" s="115"/>
      <c r="H103" s="116"/>
      <c r="I103" s="117"/>
      <c r="J103" s="115"/>
      <c r="K103" s="115"/>
      <c r="L103" s="115"/>
      <c r="M103" s="116"/>
      <c r="N103" s="117"/>
      <c r="O103" s="115"/>
      <c r="P103" s="115"/>
      <c r="Q103" s="115"/>
      <c r="R103" s="116"/>
      <c r="S103" s="117"/>
      <c r="T103" s="115"/>
      <c r="U103" s="115"/>
      <c r="V103" s="115"/>
      <c r="W103" s="116"/>
      <c r="X103" s="117"/>
      <c r="Y103" s="91"/>
      <c r="Z103" s="91"/>
      <c r="AA103" s="92"/>
      <c r="AB103" s="118"/>
      <c r="AC103" s="117"/>
      <c r="AD103" s="119"/>
      <c r="AE103" s="120">
        <v>28</v>
      </c>
      <c r="AF103" s="121"/>
      <c r="AG103" s="122">
        <f t="shared" si="21"/>
        <v>32</v>
      </c>
      <c r="AH103" s="123">
        <v>2</v>
      </c>
      <c r="AI103" s="91"/>
      <c r="AJ103" s="91"/>
      <c r="AK103" s="92"/>
      <c r="AL103" s="118"/>
      <c r="AM103" s="117"/>
      <c r="AN103" s="95"/>
      <c r="AO103" s="91"/>
      <c r="AP103" s="92"/>
      <c r="AQ103" s="118"/>
      <c r="AR103" s="117"/>
      <c r="AS103" s="96"/>
      <c r="AT103" s="97" t="s">
        <v>12</v>
      </c>
      <c r="AU103" s="97"/>
      <c r="AV103" s="98"/>
      <c r="AW103" s="99">
        <f>SUM(AR103,AM103,AH103,AC103,X103)</f>
        <v>2</v>
      </c>
      <c r="AX103" s="181" t="s">
        <v>489</v>
      </c>
      <c r="AY103" s="192" t="s">
        <v>8</v>
      </c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24.75" x14ac:dyDescent="0.25">
      <c r="A104" s="276" t="s">
        <v>728</v>
      </c>
      <c r="B104" s="201" t="s">
        <v>830</v>
      </c>
      <c r="C104" s="157" t="s">
        <v>704</v>
      </c>
      <c r="D104" s="157" t="s">
        <v>574</v>
      </c>
      <c r="E104" s="20"/>
      <c r="F104" s="18"/>
      <c r="G104" s="18"/>
      <c r="H104" s="101"/>
      <c r="I104" s="52"/>
      <c r="J104" s="19"/>
      <c r="K104" s="18"/>
      <c r="L104" s="18"/>
      <c r="M104" s="101"/>
      <c r="N104" s="52"/>
      <c r="O104" s="19"/>
      <c r="P104" s="18"/>
      <c r="Q104" s="18"/>
      <c r="R104" s="101"/>
      <c r="S104" s="52"/>
      <c r="T104" s="19"/>
      <c r="U104" s="18"/>
      <c r="V104" s="18"/>
      <c r="W104" s="101"/>
      <c r="X104" s="52"/>
      <c r="Y104" s="19"/>
      <c r="Z104" s="18"/>
      <c r="AA104" s="18"/>
      <c r="AB104" s="101"/>
      <c r="AC104" s="52"/>
      <c r="AD104" s="19"/>
      <c r="AE104" s="18"/>
      <c r="AF104" s="18"/>
      <c r="AG104" s="101"/>
      <c r="AH104" s="52"/>
      <c r="AI104" s="19">
        <v>12</v>
      </c>
      <c r="AJ104" s="18"/>
      <c r="AK104" s="18"/>
      <c r="AL104" s="101">
        <f t="shared" ref="AL104:AL121" si="22">AM104*30-SUM(AI104:AK104)</f>
        <v>18</v>
      </c>
      <c r="AM104" s="52">
        <v>1</v>
      </c>
      <c r="AN104" s="19"/>
      <c r="AO104" s="18"/>
      <c r="AP104" s="18"/>
      <c r="AQ104" s="101"/>
      <c r="AR104" s="52"/>
      <c r="AS104" s="102"/>
      <c r="AT104" s="103" t="s">
        <v>10</v>
      </c>
      <c r="AU104" s="103"/>
      <c r="AV104" s="104"/>
      <c r="AW104" s="133">
        <f t="shared" si="13"/>
        <v>1</v>
      </c>
      <c r="AX104" s="184" t="s">
        <v>484</v>
      </c>
      <c r="AY104" s="185" t="s">
        <v>490</v>
      </c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</row>
    <row r="105" spans="1:64" ht="45" x14ac:dyDescent="0.25">
      <c r="A105" s="276" t="s">
        <v>728</v>
      </c>
      <c r="B105" s="202" t="s">
        <v>831</v>
      </c>
      <c r="C105" s="157" t="s">
        <v>705</v>
      </c>
      <c r="D105" s="157" t="s">
        <v>575</v>
      </c>
      <c r="E105" s="17"/>
      <c r="F105" s="5"/>
      <c r="G105" s="5"/>
      <c r="H105" s="49"/>
      <c r="I105" s="47"/>
      <c r="J105" s="6"/>
      <c r="K105" s="5"/>
      <c r="L105" s="5"/>
      <c r="M105" s="49"/>
      <c r="N105" s="47"/>
      <c r="O105" s="6"/>
      <c r="P105" s="5"/>
      <c r="Q105" s="5"/>
      <c r="R105" s="49"/>
      <c r="S105" s="47"/>
      <c r="T105" s="6"/>
      <c r="U105" s="5"/>
      <c r="V105" s="5"/>
      <c r="W105" s="49"/>
      <c r="X105" s="47"/>
      <c r="Y105" s="6"/>
      <c r="Z105" s="5"/>
      <c r="AA105" s="5"/>
      <c r="AB105" s="49"/>
      <c r="AC105" s="47"/>
      <c r="AD105" s="6"/>
      <c r="AE105" s="5"/>
      <c r="AF105" s="5"/>
      <c r="AG105" s="49"/>
      <c r="AH105" s="47"/>
      <c r="AI105" s="6">
        <v>12</v>
      </c>
      <c r="AJ105" s="5"/>
      <c r="AK105" s="5"/>
      <c r="AL105" s="49">
        <f t="shared" si="22"/>
        <v>18</v>
      </c>
      <c r="AM105" s="47">
        <v>1</v>
      </c>
      <c r="AN105" s="6"/>
      <c r="AO105" s="5"/>
      <c r="AP105" s="5"/>
      <c r="AQ105" s="49"/>
      <c r="AR105" s="47"/>
      <c r="AS105" s="84" t="s">
        <v>10</v>
      </c>
      <c r="AT105" s="85"/>
      <c r="AU105" s="85" t="s">
        <v>10</v>
      </c>
      <c r="AV105" s="86"/>
      <c r="AW105" s="127">
        <f t="shared" si="13"/>
        <v>1</v>
      </c>
      <c r="AX105" s="314" t="s">
        <v>484</v>
      </c>
      <c r="AY105" s="334" t="s">
        <v>491</v>
      </c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</row>
    <row r="106" spans="1:64" ht="45" x14ac:dyDescent="0.25">
      <c r="A106" s="276" t="s">
        <v>728</v>
      </c>
      <c r="B106" s="202" t="s">
        <v>832</v>
      </c>
      <c r="C106" s="157" t="s">
        <v>706</v>
      </c>
      <c r="D106" s="157" t="s">
        <v>576</v>
      </c>
      <c r="E106" s="17"/>
      <c r="F106" s="5"/>
      <c r="G106" s="5"/>
      <c r="H106" s="49"/>
      <c r="I106" s="47"/>
      <c r="J106" s="6"/>
      <c r="K106" s="5"/>
      <c r="L106" s="5"/>
      <c r="M106" s="49"/>
      <c r="N106" s="47"/>
      <c r="O106" s="6"/>
      <c r="P106" s="5"/>
      <c r="Q106" s="5"/>
      <c r="R106" s="49"/>
      <c r="S106" s="47"/>
      <c r="T106" s="6"/>
      <c r="U106" s="5"/>
      <c r="V106" s="5"/>
      <c r="W106" s="49"/>
      <c r="X106" s="47"/>
      <c r="Y106" s="6"/>
      <c r="Z106" s="5"/>
      <c r="AA106" s="5"/>
      <c r="AB106" s="49"/>
      <c r="AC106" s="47"/>
      <c r="AD106" s="6"/>
      <c r="AE106" s="5"/>
      <c r="AF106" s="5"/>
      <c r="AG106" s="49"/>
      <c r="AH106" s="47"/>
      <c r="AI106" s="6"/>
      <c r="AJ106" s="5">
        <v>13</v>
      </c>
      <c r="AK106" s="5"/>
      <c r="AL106" s="49">
        <f t="shared" si="22"/>
        <v>17</v>
      </c>
      <c r="AM106" s="47">
        <v>1</v>
      </c>
      <c r="AN106" s="6"/>
      <c r="AO106" s="5"/>
      <c r="AP106" s="5"/>
      <c r="AQ106" s="49"/>
      <c r="AR106" s="47"/>
      <c r="AS106" s="84" t="s">
        <v>10</v>
      </c>
      <c r="AT106" s="85"/>
      <c r="AU106" s="85" t="s">
        <v>10</v>
      </c>
      <c r="AV106" s="86"/>
      <c r="AW106" s="127">
        <f t="shared" si="13"/>
        <v>1</v>
      </c>
      <c r="AX106" s="401"/>
      <c r="AY106" s="334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</row>
    <row r="107" spans="1:64" ht="22.5" x14ac:dyDescent="0.25">
      <c r="A107" s="276" t="s">
        <v>728</v>
      </c>
      <c r="B107" s="202" t="s">
        <v>833</v>
      </c>
      <c r="C107" s="157" t="s">
        <v>707</v>
      </c>
      <c r="D107" s="157" t="s">
        <v>577</v>
      </c>
      <c r="E107" s="17"/>
      <c r="F107" s="5"/>
      <c r="G107" s="5"/>
      <c r="H107" s="49"/>
      <c r="I107" s="47"/>
      <c r="J107" s="6"/>
      <c r="K107" s="5"/>
      <c r="L107" s="5"/>
      <c r="M107" s="49"/>
      <c r="N107" s="47"/>
      <c r="O107" s="6"/>
      <c r="P107" s="5"/>
      <c r="Q107" s="5"/>
      <c r="R107" s="49"/>
      <c r="S107" s="47"/>
      <c r="T107" s="6"/>
      <c r="U107" s="5"/>
      <c r="V107" s="5"/>
      <c r="W107" s="49"/>
      <c r="X107" s="47"/>
      <c r="Y107" s="6"/>
      <c r="Z107" s="5"/>
      <c r="AA107" s="5"/>
      <c r="AB107" s="49"/>
      <c r="AC107" s="47"/>
      <c r="AD107" s="6"/>
      <c r="AE107" s="5"/>
      <c r="AF107" s="5"/>
      <c r="AG107" s="49"/>
      <c r="AH107" s="47"/>
      <c r="AI107" s="6">
        <v>12</v>
      </c>
      <c r="AJ107" s="5"/>
      <c r="AK107" s="5"/>
      <c r="AL107" s="49">
        <f t="shared" si="22"/>
        <v>18</v>
      </c>
      <c r="AM107" s="47">
        <v>1</v>
      </c>
      <c r="AN107" s="6"/>
      <c r="AO107" s="5"/>
      <c r="AP107" s="5"/>
      <c r="AQ107" s="49"/>
      <c r="AR107" s="47"/>
      <c r="AS107" s="84"/>
      <c r="AT107" s="85" t="s">
        <v>10</v>
      </c>
      <c r="AU107" s="85"/>
      <c r="AV107" s="86"/>
      <c r="AW107" s="127">
        <f t="shared" si="13"/>
        <v>1</v>
      </c>
      <c r="AX107" s="335" t="s">
        <v>470</v>
      </c>
      <c r="AY107" s="380" t="s">
        <v>8</v>
      </c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</row>
    <row r="108" spans="1:64" ht="22.5" x14ac:dyDescent="0.25">
      <c r="A108" s="276" t="s">
        <v>728</v>
      </c>
      <c r="B108" s="202" t="s">
        <v>834</v>
      </c>
      <c r="C108" s="157" t="s">
        <v>708</v>
      </c>
      <c r="D108" s="157" t="s">
        <v>578</v>
      </c>
      <c r="E108" s="17"/>
      <c r="F108" s="5"/>
      <c r="G108" s="5"/>
      <c r="H108" s="49"/>
      <c r="I108" s="47"/>
      <c r="J108" s="6"/>
      <c r="K108" s="5"/>
      <c r="L108" s="5"/>
      <c r="M108" s="49"/>
      <c r="N108" s="47"/>
      <c r="O108" s="6"/>
      <c r="P108" s="5"/>
      <c r="Q108" s="5"/>
      <c r="R108" s="49"/>
      <c r="S108" s="47"/>
      <c r="T108" s="6"/>
      <c r="U108" s="5"/>
      <c r="V108" s="5"/>
      <c r="W108" s="49"/>
      <c r="X108" s="47"/>
      <c r="Y108" s="6"/>
      <c r="Z108" s="5"/>
      <c r="AA108" s="5"/>
      <c r="AB108" s="49"/>
      <c r="AC108" s="47"/>
      <c r="AD108" s="6"/>
      <c r="AE108" s="5"/>
      <c r="AF108" s="5"/>
      <c r="AG108" s="49"/>
      <c r="AH108" s="47"/>
      <c r="AI108" s="6">
        <v>12</v>
      </c>
      <c r="AJ108" s="5"/>
      <c r="AK108" s="5"/>
      <c r="AL108" s="49">
        <f t="shared" si="22"/>
        <v>18</v>
      </c>
      <c r="AM108" s="47">
        <v>1</v>
      </c>
      <c r="AN108" s="6"/>
      <c r="AO108" s="5"/>
      <c r="AP108" s="5"/>
      <c r="AQ108" s="49"/>
      <c r="AR108" s="47"/>
      <c r="AS108" s="84"/>
      <c r="AT108" s="85"/>
      <c r="AU108" s="85" t="s">
        <v>10</v>
      </c>
      <c r="AV108" s="86"/>
      <c r="AW108" s="127">
        <f t="shared" si="13"/>
        <v>1</v>
      </c>
      <c r="AX108" s="335"/>
      <c r="AY108" s="400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</row>
    <row r="109" spans="1:64" ht="33.75" x14ac:dyDescent="0.25">
      <c r="A109" s="276" t="s">
        <v>728</v>
      </c>
      <c r="B109" s="206" t="s">
        <v>835</v>
      </c>
      <c r="C109" s="157" t="s">
        <v>709</v>
      </c>
      <c r="D109" s="157" t="s">
        <v>579</v>
      </c>
      <c r="E109" s="17"/>
      <c r="F109" s="5"/>
      <c r="G109" s="5"/>
      <c r="H109" s="49"/>
      <c r="I109" s="47"/>
      <c r="J109" s="6"/>
      <c r="K109" s="5"/>
      <c r="L109" s="5"/>
      <c r="M109" s="49"/>
      <c r="N109" s="47"/>
      <c r="O109" s="6"/>
      <c r="P109" s="5"/>
      <c r="Q109" s="5"/>
      <c r="R109" s="49"/>
      <c r="S109" s="47"/>
      <c r="T109" s="6"/>
      <c r="U109" s="5"/>
      <c r="V109" s="5"/>
      <c r="W109" s="49"/>
      <c r="X109" s="47"/>
      <c r="Y109" s="6"/>
      <c r="Z109" s="5"/>
      <c r="AA109" s="5"/>
      <c r="AB109" s="49"/>
      <c r="AC109" s="47"/>
      <c r="AD109" s="6"/>
      <c r="AE109" s="5"/>
      <c r="AF109" s="5"/>
      <c r="AG109" s="49"/>
      <c r="AH109" s="47"/>
      <c r="AI109" s="6"/>
      <c r="AJ109" s="5">
        <v>12</v>
      </c>
      <c r="AK109" s="5"/>
      <c r="AL109" s="49">
        <f t="shared" si="22"/>
        <v>18</v>
      </c>
      <c r="AM109" s="47">
        <v>1</v>
      </c>
      <c r="AN109" s="6"/>
      <c r="AO109" s="5"/>
      <c r="AP109" s="5"/>
      <c r="AQ109" s="49"/>
      <c r="AR109" s="47"/>
      <c r="AS109" s="84"/>
      <c r="AT109" s="85"/>
      <c r="AU109" s="85" t="s">
        <v>10</v>
      </c>
      <c r="AV109" s="86"/>
      <c r="AW109" s="127">
        <f t="shared" si="13"/>
        <v>1</v>
      </c>
      <c r="AX109" s="335"/>
      <c r="AY109" s="381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</row>
    <row r="110" spans="1:64" ht="22.5" x14ac:dyDescent="0.25">
      <c r="A110" s="276" t="s">
        <v>728</v>
      </c>
      <c r="B110" s="202" t="s">
        <v>836</v>
      </c>
      <c r="C110" s="157" t="s">
        <v>710</v>
      </c>
      <c r="D110" s="157" t="s">
        <v>580</v>
      </c>
      <c r="E110" s="17"/>
      <c r="F110" s="5"/>
      <c r="G110" s="5"/>
      <c r="H110" s="49"/>
      <c r="I110" s="47"/>
      <c r="J110" s="6"/>
      <c r="K110" s="5"/>
      <c r="L110" s="5"/>
      <c r="M110" s="49"/>
      <c r="N110" s="47"/>
      <c r="O110" s="6"/>
      <c r="P110" s="5"/>
      <c r="Q110" s="5"/>
      <c r="R110" s="49"/>
      <c r="S110" s="47"/>
      <c r="T110" s="6"/>
      <c r="U110" s="5"/>
      <c r="V110" s="5"/>
      <c r="W110" s="49"/>
      <c r="X110" s="47"/>
      <c r="Y110" s="6"/>
      <c r="Z110" s="5"/>
      <c r="AA110" s="5"/>
      <c r="AB110" s="49"/>
      <c r="AC110" s="47"/>
      <c r="AD110" s="6"/>
      <c r="AE110" s="5"/>
      <c r="AF110" s="5"/>
      <c r="AG110" s="49"/>
      <c r="AH110" s="47"/>
      <c r="AI110" s="6">
        <v>24</v>
      </c>
      <c r="AJ110" s="5"/>
      <c r="AK110" s="5"/>
      <c r="AL110" s="49">
        <f t="shared" si="22"/>
        <v>6</v>
      </c>
      <c r="AM110" s="47">
        <v>1</v>
      </c>
      <c r="AN110" s="6"/>
      <c r="AO110" s="5"/>
      <c r="AP110" s="5"/>
      <c r="AQ110" s="49"/>
      <c r="AR110" s="47"/>
      <c r="AS110" s="84"/>
      <c r="AT110" s="85" t="s">
        <v>10</v>
      </c>
      <c r="AU110" s="85"/>
      <c r="AV110" s="86"/>
      <c r="AW110" s="127">
        <f t="shared" si="13"/>
        <v>1</v>
      </c>
      <c r="AX110" s="194" t="s">
        <v>422</v>
      </c>
      <c r="AY110" s="191" t="s">
        <v>463</v>
      </c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</row>
    <row r="111" spans="1:64" ht="45" x14ac:dyDescent="0.25">
      <c r="A111" s="276" t="s">
        <v>728</v>
      </c>
      <c r="B111" s="202" t="s">
        <v>837</v>
      </c>
      <c r="C111" s="157" t="s">
        <v>711</v>
      </c>
      <c r="D111" s="157" t="s">
        <v>581</v>
      </c>
      <c r="E111" s="17"/>
      <c r="F111" s="5"/>
      <c r="G111" s="5"/>
      <c r="H111" s="49"/>
      <c r="I111" s="47"/>
      <c r="J111" s="6"/>
      <c r="K111" s="5"/>
      <c r="L111" s="5"/>
      <c r="M111" s="49"/>
      <c r="N111" s="47"/>
      <c r="O111" s="6"/>
      <c r="P111" s="5"/>
      <c r="Q111" s="5"/>
      <c r="R111" s="49"/>
      <c r="S111" s="47"/>
      <c r="T111" s="6"/>
      <c r="U111" s="5"/>
      <c r="V111" s="5"/>
      <c r="W111" s="49"/>
      <c r="X111" s="47"/>
      <c r="Y111" s="6"/>
      <c r="Z111" s="5"/>
      <c r="AA111" s="5"/>
      <c r="AB111" s="49"/>
      <c r="AC111" s="47"/>
      <c r="AD111" s="6"/>
      <c r="AE111" s="5"/>
      <c r="AF111" s="5"/>
      <c r="AG111" s="49"/>
      <c r="AH111" s="47"/>
      <c r="AI111" s="6">
        <v>12</v>
      </c>
      <c r="AJ111" s="5"/>
      <c r="AK111" s="5"/>
      <c r="AL111" s="49">
        <f t="shared" si="22"/>
        <v>18</v>
      </c>
      <c r="AM111" s="47">
        <v>1</v>
      </c>
      <c r="AN111" s="6"/>
      <c r="AO111" s="5"/>
      <c r="AP111" s="5"/>
      <c r="AQ111" s="49"/>
      <c r="AR111" s="47"/>
      <c r="AS111" s="84" t="s">
        <v>10</v>
      </c>
      <c r="AT111" s="85"/>
      <c r="AU111" s="85" t="s">
        <v>10</v>
      </c>
      <c r="AV111" s="86"/>
      <c r="AW111" s="127">
        <f t="shared" si="13"/>
        <v>1</v>
      </c>
      <c r="AX111" s="341" t="s">
        <v>422</v>
      </c>
      <c r="AY111" s="334" t="s">
        <v>427</v>
      </c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</row>
    <row r="112" spans="1:64" ht="45" x14ac:dyDescent="0.25">
      <c r="A112" s="276" t="s">
        <v>728</v>
      </c>
      <c r="B112" s="206" t="s">
        <v>838</v>
      </c>
      <c r="C112" s="157" t="s">
        <v>712</v>
      </c>
      <c r="D112" s="157" t="s">
        <v>582</v>
      </c>
      <c r="E112" s="17"/>
      <c r="F112" s="5"/>
      <c r="G112" s="5"/>
      <c r="H112" s="49"/>
      <c r="I112" s="47"/>
      <c r="J112" s="6"/>
      <c r="K112" s="5"/>
      <c r="L112" s="5"/>
      <c r="M112" s="49"/>
      <c r="N112" s="47"/>
      <c r="O112" s="6"/>
      <c r="P112" s="5"/>
      <c r="Q112" s="5"/>
      <c r="R112" s="49"/>
      <c r="S112" s="47"/>
      <c r="T112" s="6"/>
      <c r="U112" s="5"/>
      <c r="V112" s="5"/>
      <c r="W112" s="49"/>
      <c r="X112" s="47"/>
      <c r="Y112" s="6"/>
      <c r="Z112" s="5"/>
      <c r="AA112" s="5"/>
      <c r="AB112" s="49"/>
      <c r="AC112" s="47"/>
      <c r="AD112" s="6"/>
      <c r="AE112" s="5"/>
      <c r="AF112" s="5"/>
      <c r="AG112" s="49"/>
      <c r="AH112" s="47"/>
      <c r="AI112" s="6"/>
      <c r="AJ112" s="5">
        <v>12</v>
      </c>
      <c r="AK112" s="5"/>
      <c r="AL112" s="49">
        <f t="shared" si="22"/>
        <v>18</v>
      </c>
      <c r="AM112" s="47">
        <v>1</v>
      </c>
      <c r="AN112" s="6"/>
      <c r="AO112" s="5"/>
      <c r="AP112" s="5"/>
      <c r="AQ112" s="49"/>
      <c r="AR112" s="47"/>
      <c r="AS112" s="84" t="s">
        <v>10</v>
      </c>
      <c r="AT112" s="85"/>
      <c r="AU112" s="85" t="s">
        <v>10</v>
      </c>
      <c r="AV112" s="86"/>
      <c r="AW112" s="127">
        <f t="shared" si="13"/>
        <v>1</v>
      </c>
      <c r="AX112" s="341"/>
      <c r="AY112" s="334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</row>
    <row r="113" spans="1:64" ht="45" x14ac:dyDescent="0.25">
      <c r="A113" s="276" t="s">
        <v>728</v>
      </c>
      <c r="B113" s="206" t="s">
        <v>839</v>
      </c>
      <c r="C113" s="157" t="s">
        <v>713</v>
      </c>
      <c r="D113" s="157" t="s">
        <v>583</v>
      </c>
      <c r="E113" s="17"/>
      <c r="F113" s="5"/>
      <c r="G113" s="5"/>
      <c r="H113" s="49"/>
      <c r="I113" s="47"/>
      <c r="J113" s="6"/>
      <c r="K113" s="5"/>
      <c r="L113" s="5"/>
      <c r="M113" s="49"/>
      <c r="N113" s="47"/>
      <c r="O113" s="6"/>
      <c r="P113" s="5"/>
      <c r="Q113" s="5"/>
      <c r="R113" s="49"/>
      <c r="S113" s="47"/>
      <c r="T113" s="6"/>
      <c r="U113" s="5"/>
      <c r="V113" s="5"/>
      <c r="W113" s="49"/>
      <c r="X113" s="47"/>
      <c r="Y113" s="6"/>
      <c r="Z113" s="5"/>
      <c r="AA113" s="5"/>
      <c r="AB113" s="49"/>
      <c r="AC113" s="47"/>
      <c r="AD113" s="6"/>
      <c r="AE113" s="5"/>
      <c r="AF113" s="5"/>
      <c r="AG113" s="49"/>
      <c r="AH113" s="47"/>
      <c r="AI113" s="6"/>
      <c r="AJ113" s="5"/>
      <c r="AK113" s="5">
        <v>28</v>
      </c>
      <c r="AL113" s="49">
        <f t="shared" si="22"/>
        <v>32</v>
      </c>
      <c r="AM113" s="47">
        <v>2</v>
      </c>
      <c r="AN113" s="6"/>
      <c r="AO113" s="5"/>
      <c r="AP113" s="5"/>
      <c r="AQ113" s="49"/>
      <c r="AR113" s="47"/>
      <c r="AS113" s="84" t="s">
        <v>10</v>
      </c>
      <c r="AT113" s="85"/>
      <c r="AU113" s="85" t="s">
        <v>10</v>
      </c>
      <c r="AV113" s="86"/>
      <c r="AW113" s="127">
        <f t="shared" si="13"/>
        <v>2</v>
      </c>
      <c r="AX113" s="341"/>
      <c r="AY113" s="334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</row>
    <row r="114" spans="1:64" ht="22.5" x14ac:dyDescent="0.25">
      <c r="A114" s="276" t="s">
        <v>728</v>
      </c>
      <c r="B114" s="202" t="s">
        <v>840</v>
      </c>
      <c r="C114" s="158" t="s">
        <v>717</v>
      </c>
      <c r="D114" s="158" t="s">
        <v>428</v>
      </c>
      <c r="E114" s="17"/>
      <c r="F114" s="5"/>
      <c r="G114" s="5"/>
      <c r="H114" s="49"/>
      <c r="I114" s="47"/>
      <c r="J114" s="6"/>
      <c r="K114" s="5"/>
      <c r="L114" s="5"/>
      <c r="M114" s="49"/>
      <c r="N114" s="47"/>
      <c r="O114" s="6"/>
      <c r="P114" s="5"/>
      <c r="Q114" s="5"/>
      <c r="R114" s="49"/>
      <c r="S114" s="47"/>
      <c r="T114" s="6"/>
      <c r="U114" s="5"/>
      <c r="V114" s="5"/>
      <c r="W114" s="49"/>
      <c r="X114" s="47"/>
      <c r="Y114" s="6"/>
      <c r="Z114" s="5"/>
      <c r="AA114" s="5"/>
      <c r="AB114" s="49"/>
      <c r="AC114" s="47"/>
      <c r="AD114" s="6"/>
      <c r="AE114" s="5"/>
      <c r="AF114" s="5"/>
      <c r="AG114" s="49"/>
      <c r="AH114" s="47"/>
      <c r="AI114" s="6">
        <v>12</v>
      </c>
      <c r="AJ114" s="5"/>
      <c r="AK114" s="5"/>
      <c r="AL114" s="49">
        <f t="shared" si="22"/>
        <v>18</v>
      </c>
      <c r="AM114" s="47">
        <v>1</v>
      </c>
      <c r="AN114" s="6"/>
      <c r="AO114" s="5"/>
      <c r="AP114" s="5"/>
      <c r="AQ114" s="49"/>
      <c r="AR114" s="47"/>
      <c r="AS114" s="84"/>
      <c r="AT114" s="85" t="s">
        <v>10</v>
      </c>
      <c r="AU114" s="85"/>
      <c r="AV114" s="86"/>
      <c r="AW114" s="127">
        <f t="shared" si="13"/>
        <v>1</v>
      </c>
      <c r="AX114" s="194" t="s">
        <v>474</v>
      </c>
      <c r="AY114" s="191" t="s">
        <v>498</v>
      </c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</row>
    <row r="115" spans="1:64" ht="22.5" x14ac:dyDescent="0.25">
      <c r="A115" s="276" t="s">
        <v>728</v>
      </c>
      <c r="B115" s="202" t="s">
        <v>841</v>
      </c>
      <c r="C115" s="157" t="s">
        <v>584</v>
      </c>
      <c r="D115" s="157" t="s">
        <v>584</v>
      </c>
      <c r="E115" s="17"/>
      <c r="F115" s="5"/>
      <c r="G115" s="5"/>
      <c r="H115" s="49"/>
      <c r="I115" s="47"/>
      <c r="J115" s="6"/>
      <c r="K115" s="5"/>
      <c r="L115" s="5"/>
      <c r="M115" s="49"/>
      <c r="N115" s="47"/>
      <c r="O115" s="6"/>
      <c r="P115" s="5"/>
      <c r="Q115" s="5"/>
      <c r="R115" s="49"/>
      <c r="S115" s="47"/>
      <c r="T115" s="6"/>
      <c r="U115" s="5"/>
      <c r="V115" s="5"/>
      <c r="W115" s="49"/>
      <c r="X115" s="47"/>
      <c r="Y115" s="6"/>
      <c r="Z115" s="5"/>
      <c r="AA115" s="5"/>
      <c r="AB115" s="49"/>
      <c r="AC115" s="47"/>
      <c r="AD115" s="6"/>
      <c r="AE115" s="5"/>
      <c r="AF115" s="5"/>
      <c r="AG115" s="49"/>
      <c r="AH115" s="47"/>
      <c r="AI115" s="6">
        <v>24</v>
      </c>
      <c r="AJ115" s="5"/>
      <c r="AK115" s="5"/>
      <c r="AL115" s="49">
        <f t="shared" si="22"/>
        <v>6</v>
      </c>
      <c r="AM115" s="47">
        <v>1</v>
      </c>
      <c r="AN115" s="6"/>
      <c r="AO115" s="5"/>
      <c r="AP115" s="5"/>
      <c r="AQ115" s="49"/>
      <c r="AR115" s="47"/>
      <c r="AS115" s="84"/>
      <c r="AT115" s="85"/>
      <c r="AU115" s="85" t="s">
        <v>10</v>
      </c>
      <c r="AV115" s="86"/>
      <c r="AW115" s="127">
        <f t="shared" si="13"/>
        <v>1</v>
      </c>
      <c r="AX115" s="314" t="s">
        <v>474</v>
      </c>
      <c r="AY115" s="334" t="s">
        <v>497</v>
      </c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</row>
    <row r="116" spans="1:64" ht="22.5" x14ac:dyDescent="0.25">
      <c r="A116" s="276" t="s">
        <v>728</v>
      </c>
      <c r="B116" s="206" t="s">
        <v>842</v>
      </c>
      <c r="C116" s="157" t="s">
        <v>585</v>
      </c>
      <c r="D116" s="157" t="s">
        <v>585</v>
      </c>
      <c r="E116" s="17"/>
      <c r="F116" s="5"/>
      <c r="G116" s="5"/>
      <c r="H116" s="49"/>
      <c r="I116" s="47"/>
      <c r="J116" s="6"/>
      <c r="K116" s="5"/>
      <c r="L116" s="5"/>
      <c r="M116" s="49"/>
      <c r="N116" s="47"/>
      <c r="O116" s="6"/>
      <c r="P116" s="5"/>
      <c r="Q116" s="5"/>
      <c r="R116" s="49"/>
      <c r="S116" s="47"/>
      <c r="T116" s="6"/>
      <c r="U116" s="5"/>
      <c r="V116" s="5"/>
      <c r="W116" s="49"/>
      <c r="X116" s="47"/>
      <c r="Y116" s="6"/>
      <c r="Z116" s="5"/>
      <c r="AA116" s="5"/>
      <c r="AB116" s="49"/>
      <c r="AC116" s="47"/>
      <c r="AD116" s="6"/>
      <c r="AE116" s="5"/>
      <c r="AF116" s="5"/>
      <c r="AG116" s="49"/>
      <c r="AH116" s="47"/>
      <c r="AI116" s="6"/>
      <c r="AJ116" s="5">
        <v>24</v>
      </c>
      <c r="AK116" s="5"/>
      <c r="AL116" s="49">
        <f t="shared" si="22"/>
        <v>36</v>
      </c>
      <c r="AM116" s="47">
        <v>2</v>
      </c>
      <c r="AN116" s="6"/>
      <c r="AO116" s="5"/>
      <c r="AP116" s="5"/>
      <c r="AQ116" s="49"/>
      <c r="AR116" s="47"/>
      <c r="AS116" s="84"/>
      <c r="AT116" s="85"/>
      <c r="AU116" s="85" t="s">
        <v>10</v>
      </c>
      <c r="AV116" s="86"/>
      <c r="AW116" s="127">
        <f t="shared" si="13"/>
        <v>2</v>
      </c>
      <c r="AX116" s="319"/>
      <c r="AY116" s="334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</row>
    <row r="117" spans="1:64" ht="22.5" x14ac:dyDescent="0.25">
      <c r="A117" s="276" t="s">
        <v>728</v>
      </c>
      <c r="B117" s="206" t="s">
        <v>843</v>
      </c>
      <c r="C117" s="157" t="s">
        <v>586</v>
      </c>
      <c r="D117" s="157" t="s">
        <v>586</v>
      </c>
      <c r="E117" s="17"/>
      <c r="F117" s="5"/>
      <c r="G117" s="5"/>
      <c r="H117" s="49"/>
      <c r="I117" s="47"/>
      <c r="J117" s="6"/>
      <c r="K117" s="5"/>
      <c r="L117" s="5"/>
      <c r="M117" s="49"/>
      <c r="N117" s="47"/>
      <c r="O117" s="6"/>
      <c r="P117" s="5"/>
      <c r="Q117" s="5"/>
      <c r="R117" s="49"/>
      <c r="S117" s="47"/>
      <c r="T117" s="6"/>
      <c r="U117" s="5"/>
      <c r="V117" s="5"/>
      <c r="W117" s="49"/>
      <c r="X117" s="47"/>
      <c r="Y117" s="6"/>
      <c r="Z117" s="5"/>
      <c r="AA117" s="5"/>
      <c r="AB117" s="49"/>
      <c r="AC117" s="47"/>
      <c r="AD117" s="6"/>
      <c r="AE117" s="5"/>
      <c r="AF117" s="5"/>
      <c r="AG117" s="49"/>
      <c r="AH117" s="47"/>
      <c r="AI117" s="6"/>
      <c r="AJ117" s="5"/>
      <c r="AK117" s="5">
        <v>28</v>
      </c>
      <c r="AL117" s="49">
        <f t="shared" si="22"/>
        <v>32</v>
      </c>
      <c r="AM117" s="47">
        <v>2</v>
      </c>
      <c r="AN117" s="6"/>
      <c r="AO117" s="5"/>
      <c r="AP117" s="5"/>
      <c r="AQ117" s="49"/>
      <c r="AR117" s="47"/>
      <c r="AS117" s="84"/>
      <c r="AT117" s="85"/>
      <c r="AU117" s="85" t="s">
        <v>10</v>
      </c>
      <c r="AV117" s="86"/>
      <c r="AW117" s="127">
        <f t="shared" si="13"/>
        <v>2</v>
      </c>
      <c r="AX117" s="315"/>
      <c r="AY117" s="334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</row>
    <row r="118" spans="1:64" ht="24.75" x14ac:dyDescent="0.25">
      <c r="A118" s="276" t="s">
        <v>728</v>
      </c>
      <c r="B118" s="202" t="s">
        <v>844</v>
      </c>
      <c r="C118" s="157" t="s">
        <v>862</v>
      </c>
      <c r="D118" s="157" t="s">
        <v>863</v>
      </c>
      <c r="E118" s="17"/>
      <c r="F118" s="5"/>
      <c r="G118" s="5"/>
      <c r="H118" s="49"/>
      <c r="I118" s="47"/>
      <c r="J118" s="6"/>
      <c r="K118" s="5"/>
      <c r="L118" s="5"/>
      <c r="M118" s="49"/>
      <c r="N118" s="47"/>
      <c r="O118" s="6"/>
      <c r="P118" s="5"/>
      <c r="Q118" s="5"/>
      <c r="R118" s="49"/>
      <c r="S118" s="47"/>
      <c r="T118" s="6"/>
      <c r="U118" s="5"/>
      <c r="V118" s="5"/>
      <c r="W118" s="49"/>
      <c r="X118" s="47"/>
      <c r="Y118" s="6"/>
      <c r="Z118" s="5"/>
      <c r="AA118" s="5"/>
      <c r="AB118" s="49"/>
      <c r="AC118" s="47"/>
      <c r="AD118" s="6"/>
      <c r="AE118" s="5"/>
      <c r="AF118" s="5"/>
      <c r="AG118" s="49"/>
      <c r="AH118" s="47"/>
      <c r="AI118" s="6">
        <v>12</v>
      </c>
      <c r="AJ118" s="5"/>
      <c r="AK118" s="5"/>
      <c r="AL118" s="49">
        <f t="shared" si="22"/>
        <v>18</v>
      </c>
      <c r="AM118" s="47">
        <v>1</v>
      </c>
      <c r="AN118" s="6"/>
      <c r="AO118" s="5"/>
      <c r="AP118" s="5"/>
      <c r="AQ118" s="49"/>
      <c r="AR118" s="47"/>
      <c r="AS118" s="84"/>
      <c r="AT118" s="85" t="s">
        <v>10</v>
      </c>
      <c r="AU118" s="85"/>
      <c r="AV118" s="86"/>
      <c r="AW118" s="127">
        <f t="shared" si="13"/>
        <v>1</v>
      </c>
      <c r="AX118" s="194" t="s">
        <v>485</v>
      </c>
      <c r="AY118" s="191" t="s">
        <v>486</v>
      </c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</row>
    <row r="119" spans="1:64" ht="22.5" x14ac:dyDescent="0.25">
      <c r="A119" s="276" t="s">
        <v>728</v>
      </c>
      <c r="B119" s="202" t="s">
        <v>845</v>
      </c>
      <c r="C119" s="157" t="s">
        <v>864</v>
      </c>
      <c r="D119" s="157" t="s">
        <v>429</v>
      </c>
      <c r="E119" s="17"/>
      <c r="F119" s="5"/>
      <c r="G119" s="5"/>
      <c r="H119" s="49"/>
      <c r="I119" s="47"/>
      <c r="J119" s="6"/>
      <c r="K119" s="5"/>
      <c r="L119" s="5"/>
      <c r="M119" s="49"/>
      <c r="N119" s="47"/>
      <c r="O119" s="6"/>
      <c r="P119" s="5"/>
      <c r="Q119" s="5"/>
      <c r="R119" s="49"/>
      <c r="S119" s="47"/>
      <c r="T119" s="6"/>
      <c r="U119" s="5"/>
      <c r="V119" s="5"/>
      <c r="W119" s="49"/>
      <c r="X119" s="47"/>
      <c r="Y119" s="6"/>
      <c r="Z119" s="5"/>
      <c r="AA119" s="5"/>
      <c r="AB119" s="49"/>
      <c r="AC119" s="47"/>
      <c r="AD119" s="6"/>
      <c r="AE119" s="5"/>
      <c r="AF119" s="5"/>
      <c r="AG119" s="49"/>
      <c r="AH119" s="47"/>
      <c r="AI119" s="6">
        <v>24</v>
      </c>
      <c r="AJ119" s="5"/>
      <c r="AK119" s="5"/>
      <c r="AL119" s="49">
        <f t="shared" si="22"/>
        <v>36</v>
      </c>
      <c r="AM119" s="47">
        <v>2</v>
      </c>
      <c r="AN119" s="6"/>
      <c r="AO119" s="5"/>
      <c r="AP119" s="5"/>
      <c r="AQ119" s="49"/>
      <c r="AR119" s="47"/>
      <c r="AS119" s="84"/>
      <c r="AT119" s="85"/>
      <c r="AU119" s="85" t="s">
        <v>10</v>
      </c>
      <c r="AV119" s="86"/>
      <c r="AW119" s="127">
        <f t="shared" si="13"/>
        <v>2</v>
      </c>
      <c r="AX119" s="314" t="s">
        <v>485</v>
      </c>
      <c r="AY119" s="334" t="s">
        <v>492</v>
      </c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</row>
    <row r="120" spans="1:64" ht="22.5" x14ac:dyDescent="0.25">
      <c r="A120" s="276" t="s">
        <v>728</v>
      </c>
      <c r="B120" s="206" t="s">
        <v>846</v>
      </c>
      <c r="C120" s="157" t="s">
        <v>865</v>
      </c>
      <c r="D120" s="157" t="s">
        <v>430</v>
      </c>
      <c r="E120" s="17"/>
      <c r="F120" s="5"/>
      <c r="G120" s="5"/>
      <c r="H120" s="49"/>
      <c r="I120" s="47"/>
      <c r="J120" s="6"/>
      <c r="K120" s="5"/>
      <c r="L120" s="5"/>
      <c r="M120" s="49"/>
      <c r="N120" s="47"/>
      <c r="O120" s="6"/>
      <c r="P120" s="5"/>
      <c r="Q120" s="5"/>
      <c r="R120" s="49"/>
      <c r="S120" s="47"/>
      <c r="T120" s="6"/>
      <c r="U120" s="5"/>
      <c r="V120" s="5"/>
      <c r="W120" s="49"/>
      <c r="X120" s="47"/>
      <c r="Y120" s="6"/>
      <c r="Z120" s="5"/>
      <c r="AA120" s="5"/>
      <c r="AB120" s="49"/>
      <c r="AC120" s="47"/>
      <c r="AD120" s="6"/>
      <c r="AE120" s="5"/>
      <c r="AF120" s="5"/>
      <c r="AG120" s="49"/>
      <c r="AH120" s="47"/>
      <c r="AI120" s="6"/>
      <c r="AJ120" s="5">
        <v>12</v>
      </c>
      <c r="AK120" s="5"/>
      <c r="AL120" s="49">
        <f t="shared" si="22"/>
        <v>48</v>
      </c>
      <c r="AM120" s="47">
        <v>2</v>
      </c>
      <c r="AN120" s="6"/>
      <c r="AO120" s="5"/>
      <c r="AP120" s="5"/>
      <c r="AQ120" s="49"/>
      <c r="AR120" s="47"/>
      <c r="AS120" s="84"/>
      <c r="AT120" s="85"/>
      <c r="AU120" s="85" t="s">
        <v>10</v>
      </c>
      <c r="AV120" s="86"/>
      <c r="AW120" s="127">
        <f t="shared" si="13"/>
        <v>2</v>
      </c>
      <c r="AX120" s="401"/>
      <c r="AY120" s="334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</row>
    <row r="121" spans="1:64" ht="45" x14ac:dyDescent="0.25">
      <c r="A121" s="276" t="s">
        <v>728</v>
      </c>
      <c r="B121" s="202" t="s">
        <v>847</v>
      </c>
      <c r="C121" s="157" t="s">
        <v>866</v>
      </c>
      <c r="D121" s="157" t="s">
        <v>866</v>
      </c>
      <c r="E121" s="17"/>
      <c r="F121" s="5"/>
      <c r="G121" s="5"/>
      <c r="H121" s="49"/>
      <c r="I121" s="47"/>
      <c r="J121" s="6"/>
      <c r="K121" s="5"/>
      <c r="L121" s="5"/>
      <c r="M121" s="49"/>
      <c r="N121" s="47"/>
      <c r="O121" s="6"/>
      <c r="P121" s="5"/>
      <c r="Q121" s="5"/>
      <c r="R121" s="49"/>
      <c r="S121" s="47"/>
      <c r="T121" s="6"/>
      <c r="U121" s="5"/>
      <c r="V121" s="5"/>
      <c r="W121" s="49"/>
      <c r="X121" s="47"/>
      <c r="Y121" s="6"/>
      <c r="Z121" s="5"/>
      <c r="AA121" s="5"/>
      <c r="AB121" s="49"/>
      <c r="AC121" s="47"/>
      <c r="AD121" s="6"/>
      <c r="AE121" s="5"/>
      <c r="AF121" s="5"/>
      <c r="AG121" s="49"/>
      <c r="AH121" s="47"/>
      <c r="AI121" s="6"/>
      <c r="AJ121" s="5"/>
      <c r="AK121" s="5">
        <v>60</v>
      </c>
      <c r="AL121" s="49">
        <f t="shared" si="22"/>
        <v>30</v>
      </c>
      <c r="AM121" s="47">
        <v>3</v>
      </c>
      <c r="AN121" s="6"/>
      <c r="AO121" s="5"/>
      <c r="AP121" s="5"/>
      <c r="AQ121" s="49"/>
      <c r="AR121" s="47"/>
      <c r="AS121" s="84"/>
      <c r="AT121" s="85"/>
      <c r="AU121" s="85" t="s">
        <v>10</v>
      </c>
      <c r="AV121" s="86"/>
      <c r="AW121" s="127">
        <f t="shared" si="13"/>
        <v>3</v>
      </c>
      <c r="AX121" s="194" t="s">
        <v>485</v>
      </c>
      <c r="AY121" s="198" t="s">
        <v>493</v>
      </c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</row>
    <row r="122" spans="1:64" ht="33.75" x14ac:dyDescent="0.25">
      <c r="A122" s="276" t="s">
        <v>728</v>
      </c>
      <c r="B122" s="203" t="s">
        <v>848</v>
      </c>
      <c r="C122" s="159" t="s">
        <v>714</v>
      </c>
      <c r="D122" s="159" t="s">
        <v>591</v>
      </c>
      <c r="E122" s="17"/>
      <c r="F122" s="5"/>
      <c r="G122" s="5"/>
      <c r="H122" s="49"/>
      <c r="I122" s="47"/>
      <c r="J122" s="6"/>
      <c r="K122" s="5"/>
      <c r="L122" s="5"/>
      <c r="M122" s="49"/>
      <c r="N122" s="47"/>
      <c r="O122" s="6"/>
      <c r="P122" s="5"/>
      <c r="Q122" s="5"/>
      <c r="R122" s="49"/>
      <c r="S122" s="47"/>
      <c r="T122" s="6"/>
      <c r="U122" s="5"/>
      <c r="V122" s="5"/>
      <c r="W122" s="49"/>
      <c r="X122" s="47"/>
      <c r="Y122" s="6"/>
      <c r="Z122" s="5"/>
      <c r="AA122" s="5"/>
      <c r="AB122" s="49"/>
      <c r="AC122" s="47"/>
      <c r="AD122" s="6"/>
      <c r="AE122" s="5"/>
      <c r="AF122" s="5"/>
      <c r="AG122" s="49"/>
      <c r="AH122" s="47"/>
      <c r="AI122" s="6">
        <v>12</v>
      </c>
      <c r="AJ122" s="5"/>
      <c r="AK122" s="5"/>
      <c r="AL122" s="49">
        <f t="shared" ref="AL122:AL126" si="23">AM122*30-SUM(AI122:AK122)</f>
        <v>18</v>
      </c>
      <c r="AM122" s="47">
        <v>1</v>
      </c>
      <c r="AN122" s="6"/>
      <c r="AO122" s="5"/>
      <c r="AP122" s="5"/>
      <c r="AQ122" s="49"/>
      <c r="AR122" s="47"/>
      <c r="AS122" s="84"/>
      <c r="AT122" s="85" t="s">
        <v>10</v>
      </c>
      <c r="AU122" s="85"/>
      <c r="AV122" s="86"/>
      <c r="AW122" s="127">
        <f>SUM(AR122,AM122,AH122,AC122,X122)</f>
        <v>1</v>
      </c>
      <c r="AX122" s="335" t="s">
        <v>474</v>
      </c>
      <c r="AY122" s="334" t="s">
        <v>494</v>
      </c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45" x14ac:dyDescent="0.25">
      <c r="A123" s="276" t="s">
        <v>728</v>
      </c>
      <c r="B123" s="207" t="s">
        <v>849</v>
      </c>
      <c r="C123" s="159" t="s">
        <v>715</v>
      </c>
      <c r="D123" s="159" t="s">
        <v>592</v>
      </c>
      <c r="E123" s="17"/>
      <c r="F123" s="5"/>
      <c r="G123" s="5"/>
      <c r="H123" s="49"/>
      <c r="I123" s="47"/>
      <c r="J123" s="6"/>
      <c r="K123" s="5"/>
      <c r="L123" s="5"/>
      <c r="M123" s="49"/>
      <c r="N123" s="47"/>
      <c r="O123" s="6"/>
      <c r="P123" s="5"/>
      <c r="Q123" s="5"/>
      <c r="R123" s="49"/>
      <c r="S123" s="47"/>
      <c r="T123" s="6"/>
      <c r="U123" s="5"/>
      <c r="V123" s="5"/>
      <c r="W123" s="49"/>
      <c r="X123" s="47"/>
      <c r="Y123" s="6"/>
      <c r="Z123" s="5"/>
      <c r="AA123" s="5"/>
      <c r="AB123" s="49"/>
      <c r="AC123" s="47"/>
      <c r="AD123" s="6"/>
      <c r="AE123" s="5"/>
      <c r="AF123" s="5"/>
      <c r="AG123" s="49"/>
      <c r="AH123" s="47"/>
      <c r="AI123" s="6"/>
      <c r="AJ123" s="5">
        <v>12</v>
      </c>
      <c r="AK123" s="5"/>
      <c r="AL123" s="49">
        <f t="shared" si="23"/>
        <v>18</v>
      </c>
      <c r="AM123" s="47">
        <v>1</v>
      </c>
      <c r="AN123" s="6"/>
      <c r="AO123" s="5"/>
      <c r="AP123" s="5"/>
      <c r="AQ123" s="49"/>
      <c r="AR123" s="47"/>
      <c r="AS123" s="84"/>
      <c r="AT123" s="85"/>
      <c r="AU123" s="85" t="s">
        <v>10</v>
      </c>
      <c r="AV123" s="86"/>
      <c r="AW123" s="127">
        <f>SUM(AR123,AM123,AH123,AC123,X123)</f>
        <v>1</v>
      </c>
      <c r="AX123" s="335"/>
      <c r="AY123" s="334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22.5" x14ac:dyDescent="0.25">
      <c r="A124" s="276" t="s">
        <v>728</v>
      </c>
      <c r="B124" s="203" t="s">
        <v>850</v>
      </c>
      <c r="C124" s="159" t="s">
        <v>593</v>
      </c>
      <c r="D124" s="159" t="s">
        <v>593</v>
      </c>
      <c r="E124" s="17"/>
      <c r="F124" s="5"/>
      <c r="G124" s="5"/>
      <c r="H124" s="49"/>
      <c r="I124" s="47"/>
      <c r="J124" s="6"/>
      <c r="K124" s="5"/>
      <c r="L124" s="5"/>
      <c r="M124" s="49"/>
      <c r="N124" s="47"/>
      <c r="O124" s="6"/>
      <c r="P124" s="5"/>
      <c r="Q124" s="5"/>
      <c r="R124" s="49"/>
      <c r="S124" s="47"/>
      <c r="T124" s="6"/>
      <c r="U124" s="5"/>
      <c r="V124" s="5"/>
      <c r="W124" s="49"/>
      <c r="X124" s="47"/>
      <c r="Y124" s="6"/>
      <c r="Z124" s="5"/>
      <c r="AA124" s="5"/>
      <c r="AB124" s="49"/>
      <c r="AC124" s="47"/>
      <c r="AD124" s="6"/>
      <c r="AE124" s="5"/>
      <c r="AF124" s="5"/>
      <c r="AG124" s="49"/>
      <c r="AH124" s="47"/>
      <c r="AI124" s="6">
        <v>12</v>
      </c>
      <c r="AJ124" s="5"/>
      <c r="AK124" s="5"/>
      <c r="AL124" s="49">
        <f t="shared" si="23"/>
        <v>18</v>
      </c>
      <c r="AM124" s="47">
        <v>1</v>
      </c>
      <c r="AN124" s="6"/>
      <c r="AO124" s="5"/>
      <c r="AP124" s="5"/>
      <c r="AQ124" s="49"/>
      <c r="AR124" s="47"/>
      <c r="AS124" s="84"/>
      <c r="AT124" s="85" t="s">
        <v>10</v>
      </c>
      <c r="AU124" s="85"/>
      <c r="AV124" s="86"/>
      <c r="AW124" s="127">
        <f>SUM(AR124,AM124,AH124,AC124,X124)</f>
        <v>1</v>
      </c>
      <c r="AX124" s="194" t="s">
        <v>464</v>
      </c>
      <c r="AY124" s="191" t="s">
        <v>432</v>
      </c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22.5" x14ac:dyDescent="0.25">
      <c r="A125" s="276" t="s">
        <v>728</v>
      </c>
      <c r="B125" s="203" t="s">
        <v>851</v>
      </c>
      <c r="C125" s="159" t="s">
        <v>594</v>
      </c>
      <c r="D125" s="159" t="s">
        <v>594</v>
      </c>
      <c r="E125" s="17"/>
      <c r="F125" s="5"/>
      <c r="G125" s="5"/>
      <c r="H125" s="49"/>
      <c r="I125" s="47"/>
      <c r="J125" s="6"/>
      <c r="K125" s="5"/>
      <c r="L125" s="5"/>
      <c r="M125" s="49"/>
      <c r="N125" s="47"/>
      <c r="O125" s="6"/>
      <c r="P125" s="5"/>
      <c r="Q125" s="5"/>
      <c r="R125" s="49"/>
      <c r="S125" s="47"/>
      <c r="T125" s="6"/>
      <c r="U125" s="5"/>
      <c r="V125" s="5"/>
      <c r="W125" s="49"/>
      <c r="X125" s="47"/>
      <c r="Y125" s="6"/>
      <c r="Z125" s="5"/>
      <c r="AA125" s="5"/>
      <c r="AB125" s="49"/>
      <c r="AC125" s="47"/>
      <c r="AD125" s="6"/>
      <c r="AE125" s="5"/>
      <c r="AF125" s="5"/>
      <c r="AG125" s="49"/>
      <c r="AH125" s="47"/>
      <c r="AI125" s="6">
        <v>12</v>
      </c>
      <c r="AJ125" s="5"/>
      <c r="AK125" s="5"/>
      <c r="AL125" s="49">
        <f t="shared" si="23"/>
        <v>18</v>
      </c>
      <c r="AM125" s="47">
        <v>1</v>
      </c>
      <c r="AN125" s="6"/>
      <c r="AO125" s="5"/>
      <c r="AP125" s="5"/>
      <c r="AQ125" s="49"/>
      <c r="AR125" s="47"/>
      <c r="AS125" s="84"/>
      <c r="AT125" s="85"/>
      <c r="AU125" s="85" t="s">
        <v>10</v>
      </c>
      <c r="AV125" s="86"/>
      <c r="AW125" s="127">
        <f>SUM(AR125,AM125,AH125,AC125,X125)</f>
        <v>1</v>
      </c>
      <c r="AX125" s="335" t="s">
        <v>465</v>
      </c>
      <c r="AY125" s="334" t="s">
        <v>431</v>
      </c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ht="22.5" x14ac:dyDescent="0.25">
      <c r="A126" s="276" t="s">
        <v>728</v>
      </c>
      <c r="B126" s="203" t="s">
        <v>852</v>
      </c>
      <c r="C126" s="159" t="s">
        <v>595</v>
      </c>
      <c r="D126" s="159" t="s">
        <v>595</v>
      </c>
      <c r="E126" s="17"/>
      <c r="F126" s="5"/>
      <c r="G126" s="5"/>
      <c r="H126" s="49"/>
      <c r="I126" s="47"/>
      <c r="J126" s="6"/>
      <c r="K126" s="5"/>
      <c r="L126" s="5"/>
      <c r="M126" s="49"/>
      <c r="N126" s="47"/>
      <c r="O126" s="6"/>
      <c r="P126" s="5"/>
      <c r="Q126" s="5"/>
      <c r="R126" s="49"/>
      <c r="S126" s="47"/>
      <c r="T126" s="6"/>
      <c r="U126" s="5"/>
      <c r="V126" s="5"/>
      <c r="W126" s="49"/>
      <c r="X126" s="47"/>
      <c r="Y126" s="6"/>
      <c r="Z126" s="5"/>
      <c r="AA126" s="5"/>
      <c r="AB126" s="49"/>
      <c r="AC126" s="47"/>
      <c r="AD126" s="6"/>
      <c r="AE126" s="5"/>
      <c r="AF126" s="5"/>
      <c r="AG126" s="49"/>
      <c r="AH126" s="47"/>
      <c r="AI126" s="6"/>
      <c r="AJ126" s="5"/>
      <c r="AK126" s="5">
        <v>12</v>
      </c>
      <c r="AL126" s="49">
        <f t="shared" si="23"/>
        <v>18</v>
      </c>
      <c r="AM126" s="47">
        <v>1</v>
      </c>
      <c r="AN126" s="6"/>
      <c r="AO126" s="5"/>
      <c r="AP126" s="5"/>
      <c r="AQ126" s="49"/>
      <c r="AR126" s="47"/>
      <c r="AS126" s="84"/>
      <c r="AT126" s="85"/>
      <c r="AU126" s="85" t="s">
        <v>10</v>
      </c>
      <c r="AV126" s="86"/>
      <c r="AW126" s="127">
        <f>SUM(AR126,AM126,AH126,AC126,X126)</f>
        <v>1</v>
      </c>
      <c r="AX126" s="335"/>
      <c r="AY126" s="334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1:64" ht="22.5" thickBot="1" x14ac:dyDescent="0.3">
      <c r="A127" s="167" t="s">
        <v>722</v>
      </c>
      <c r="B127" s="149" t="s">
        <v>853</v>
      </c>
      <c r="C127" s="229" t="s">
        <v>608</v>
      </c>
      <c r="D127" s="229" t="s">
        <v>608</v>
      </c>
      <c r="E127" s="110"/>
      <c r="F127" s="4"/>
      <c r="G127" s="4"/>
      <c r="H127" s="21"/>
      <c r="I127" s="22"/>
      <c r="J127" s="3"/>
      <c r="K127" s="4"/>
      <c r="L127" s="4"/>
      <c r="M127" s="21"/>
      <c r="N127" s="22"/>
      <c r="O127" s="3"/>
      <c r="P127" s="4"/>
      <c r="Q127" s="4"/>
      <c r="R127" s="21"/>
      <c r="S127" s="22"/>
      <c r="T127" s="3"/>
      <c r="U127" s="4"/>
      <c r="V127" s="4"/>
      <c r="W127" s="21"/>
      <c r="X127" s="22"/>
      <c r="Y127" s="3"/>
      <c r="Z127" s="4"/>
      <c r="AA127" s="4"/>
      <c r="AB127" s="21"/>
      <c r="AC127" s="22"/>
      <c r="AD127" s="3"/>
      <c r="AE127" s="4"/>
      <c r="AF127" s="4"/>
      <c r="AG127" s="21"/>
      <c r="AH127" s="22"/>
      <c r="AI127" s="3"/>
      <c r="AJ127" s="4"/>
      <c r="AK127" s="4"/>
      <c r="AL127" s="21"/>
      <c r="AM127" s="22"/>
      <c r="AN127" s="3"/>
      <c r="AO127" s="4"/>
      <c r="AP127" s="4"/>
      <c r="AQ127" s="21"/>
      <c r="AR127" s="22"/>
      <c r="AS127" s="111" t="s">
        <v>10</v>
      </c>
      <c r="AT127" s="112"/>
      <c r="AU127" s="112"/>
      <c r="AV127" s="113"/>
      <c r="AW127" s="132">
        <v>0</v>
      </c>
      <c r="AX127" s="182" t="s">
        <v>467</v>
      </c>
      <c r="AY127" s="186" t="s">
        <v>8</v>
      </c>
    </row>
    <row r="128" spans="1:64" ht="45.75" thickBot="1" x14ac:dyDescent="0.3">
      <c r="A128" s="276" t="s">
        <v>728</v>
      </c>
      <c r="B128" s="209" t="s">
        <v>854</v>
      </c>
      <c r="C128" s="158" t="s">
        <v>596</v>
      </c>
      <c r="D128" s="158" t="s">
        <v>596</v>
      </c>
      <c r="E128" s="105"/>
      <c r="F128" s="37"/>
      <c r="G128" s="37"/>
      <c r="H128" s="38"/>
      <c r="I128" s="48"/>
      <c r="J128" s="36"/>
      <c r="K128" s="37"/>
      <c r="L128" s="37"/>
      <c r="M128" s="38"/>
      <c r="N128" s="48"/>
      <c r="O128" s="36"/>
      <c r="P128" s="37"/>
      <c r="Q128" s="37"/>
      <c r="R128" s="38"/>
      <c r="S128" s="48"/>
      <c r="T128" s="36"/>
      <c r="U128" s="37"/>
      <c r="V128" s="37"/>
      <c r="W128" s="38"/>
      <c r="X128" s="48"/>
      <c r="Y128" s="36"/>
      <c r="Z128" s="37"/>
      <c r="AA128" s="37"/>
      <c r="AB128" s="38"/>
      <c r="AC128" s="48"/>
      <c r="AD128" s="36"/>
      <c r="AE128" s="37"/>
      <c r="AF128" s="37"/>
      <c r="AG128" s="38"/>
      <c r="AH128" s="48"/>
      <c r="AI128" s="36"/>
      <c r="AJ128" s="37"/>
      <c r="AK128" s="37"/>
      <c r="AL128" s="38"/>
      <c r="AM128" s="48"/>
      <c r="AN128" s="36"/>
      <c r="AO128" s="37"/>
      <c r="AP128" s="37">
        <v>90</v>
      </c>
      <c r="AQ128" s="38">
        <f t="shared" ref="AQ128:AQ132" si="24">AR128*30-SUM(AN128:AP128)</f>
        <v>0</v>
      </c>
      <c r="AR128" s="48">
        <v>3</v>
      </c>
      <c r="AS128" s="106"/>
      <c r="AT128" s="107"/>
      <c r="AU128" s="107" t="s">
        <v>11</v>
      </c>
      <c r="AV128" s="108"/>
      <c r="AW128" s="109">
        <f t="shared" si="13"/>
        <v>3</v>
      </c>
      <c r="AX128" s="184" t="s">
        <v>487</v>
      </c>
      <c r="AY128" s="189" t="s">
        <v>434</v>
      </c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</row>
    <row r="129" spans="1:64" ht="45" x14ac:dyDescent="0.25">
      <c r="A129" s="276" t="s">
        <v>728</v>
      </c>
      <c r="B129" s="206" t="s">
        <v>855</v>
      </c>
      <c r="C129" s="158" t="s">
        <v>597</v>
      </c>
      <c r="D129" s="158" t="s">
        <v>597</v>
      </c>
      <c r="E129" s="17"/>
      <c r="F129" s="5"/>
      <c r="G129" s="5"/>
      <c r="H129" s="49"/>
      <c r="I129" s="47"/>
      <c r="J129" s="6"/>
      <c r="K129" s="5"/>
      <c r="L129" s="5"/>
      <c r="M129" s="49"/>
      <c r="N129" s="47"/>
      <c r="O129" s="6"/>
      <c r="P129" s="5"/>
      <c r="Q129" s="5"/>
      <c r="R129" s="49"/>
      <c r="S129" s="47"/>
      <c r="T129" s="6"/>
      <c r="U129" s="5"/>
      <c r="V129" s="5"/>
      <c r="W129" s="49"/>
      <c r="X129" s="47"/>
      <c r="Y129" s="6"/>
      <c r="Z129" s="5"/>
      <c r="AA129" s="5"/>
      <c r="AB129" s="49"/>
      <c r="AC129" s="47"/>
      <c r="AD129" s="6"/>
      <c r="AE129" s="5"/>
      <c r="AF129" s="5"/>
      <c r="AG129" s="49"/>
      <c r="AH129" s="47"/>
      <c r="AI129" s="6"/>
      <c r="AJ129" s="5"/>
      <c r="AK129" s="5"/>
      <c r="AL129" s="49"/>
      <c r="AM129" s="47"/>
      <c r="AN129" s="6"/>
      <c r="AO129" s="5"/>
      <c r="AP129" s="5">
        <v>90</v>
      </c>
      <c r="AQ129" s="49"/>
      <c r="AR129" s="47">
        <v>0</v>
      </c>
      <c r="AS129" s="84"/>
      <c r="AT129" s="85"/>
      <c r="AU129" s="85"/>
      <c r="AV129" s="86" t="s">
        <v>11</v>
      </c>
      <c r="AW129" s="87">
        <f t="shared" si="13"/>
        <v>0</v>
      </c>
      <c r="AX129" s="184" t="s">
        <v>487</v>
      </c>
      <c r="AY129" s="198" t="s">
        <v>433</v>
      </c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</row>
    <row r="130" spans="1:64" ht="41.25" x14ac:dyDescent="0.25">
      <c r="A130" s="276" t="s">
        <v>728</v>
      </c>
      <c r="B130" s="206" t="s">
        <v>856</v>
      </c>
      <c r="C130" s="158" t="s">
        <v>598</v>
      </c>
      <c r="D130" s="158" t="s">
        <v>598</v>
      </c>
      <c r="E130" s="17"/>
      <c r="F130" s="5"/>
      <c r="G130" s="5"/>
      <c r="H130" s="49"/>
      <c r="I130" s="47"/>
      <c r="J130" s="6"/>
      <c r="K130" s="5"/>
      <c r="L130" s="5"/>
      <c r="M130" s="49"/>
      <c r="N130" s="47"/>
      <c r="O130" s="6"/>
      <c r="P130" s="5"/>
      <c r="Q130" s="5"/>
      <c r="R130" s="49"/>
      <c r="S130" s="47"/>
      <c r="T130" s="6"/>
      <c r="U130" s="5"/>
      <c r="V130" s="5"/>
      <c r="W130" s="49"/>
      <c r="X130" s="47"/>
      <c r="Y130" s="6"/>
      <c r="Z130" s="5"/>
      <c r="AA130" s="5"/>
      <c r="AB130" s="49"/>
      <c r="AC130" s="47"/>
      <c r="AD130" s="6"/>
      <c r="AE130" s="5"/>
      <c r="AF130" s="5"/>
      <c r="AG130" s="49"/>
      <c r="AH130" s="47"/>
      <c r="AI130" s="6"/>
      <c r="AJ130" s="5"/>
      <c r="AK130" s="5"/>
      <c r="AL130" s="49"/>
      <c r="AM130" s="47"/>
      <c r="AN130" s="6"/>
      <c r="AO130" s="5"/>
      <c r="AP130" s="5">
        <v>60</v>
      </c>
      <c r="AQ130" s="49">
        <f t="shared" si="24"/>
        <v>0</v>
      </c>
      <c r="AR130" s="47">
        <v>2</v>
      </c>
      <c r="AS130" s="84"/>
      <c r="AT130" s="85"/>
      <c r="AU130" s="85" t="s">
        <v>11</v>
      </c>
      <c r="AV130" s="86"/>
      <c r="AW130" s="87">
        <f t="shared" si="13"/>
        <v>2</v>
      </c>
      <c r="AX130" s="194" t="s">
        <v>481</v>
      </c>
      <c r="AY130" s="197" t="s">
        <v>8</v>
      </c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</row>
    <row r="131" spans="1:64" ht="33.75" x14ac:dyDescent="0.25">
      <c r="A131" s="276" t="s">
        <v>728</v>
      </c>
      <c r="B131" s="206" t="s">
        <v>857</v>
      </c>
      <c r="C131" s="158" t="s">
        <v>599</v>
      </c>
      <c r="D131" s="158" t="s">
        <v>599</v>
      </c>
      <c r="E131" s="17"/>
      <c r="F131" s="5"/>
      <c r="G131" s="5"/>
      <c r="H131" s="49"/>
      <c r="I131" s="47"/>
      <c r="J131" s="6"/>
      <c r="K131" s="5"/>
      <c r="L131" s="5"/>
      <c r="M131" s="49"/>
      <c r="N131" s="47"/>
      <c r="O131" s="6"/>
      <c r="P131" s="5"/>
      <c r="Q131" s="5"/>
      <c r="R131" s="49"/>
      <c r="S131" s="47"/>
      <c r="T131" s="6"/>
      <c r="U131" s="5"/>
      <c r="V131" s="5"/>
      <c r="W131" s="49"/>
      <c r="X131" s="47"/>
      <c r="Y131" s="6"/>
      <c r="Z131" s="5"/>
      <c r="AA131" s="5"/>
      <c r="AB131" s="49"/>
      <c r="AC131" s="47"/>
      <c r="AD131" s="6"/>
      <c r="AE131" s="5"/>
      <c r="AF131" s="5"/>
      <c r="AG131" s="49"/>
      <c r="AH131" s="47"/>
      <c r="AI131" s="6"/>
      <c r="AJ131" s="5"/>
      <c r="AK131" s="5"/>
      <c r="AL131" s="49"/>
      <c r="AM131" s="47"/>
      <c r="AN131" s="6"/>
      <c r="AO131" s="5"/>
      <c r="AP131" s="5">
        <v>60</v>
      </c>
      <c r="AQ131" s="49">
        <f t="shared" si="24"/>
        <v>0</v>
      </c>
      <c r="AR131" s="47">
        <v>2</v>
      </c>
      <c r="AS131" s="84"/>
      <c r="AT131" s="85"/>
      <c r="AU131" s="85" t="s">
        <v>11</v>
      </c>
      <c r="AV131" s="86"/>
      <c r="AW131" s="87">
        <f t="shared" si="13"/>
        <v>2</v>
      </c>
      <c r="AX131" s="194" t="s">
        <v>496</v>
      </c>
      <c r="AY131" s="197" t="s">
        <v>8</v>
      </c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</row>
    <row r="132" spans="1:64" ht="24.75" x14ac:dyDescent="0.25">
      <c r="A132" s="276" t="s">
        <v>728</v>
      </c>
      <c r="B132" s="202" t="s">
        <v>858</v>
      </c>
      <c r="C132" s="158" t="s">
        <v>600</v>
      </c>
      <c r="D132" s="158" t="s">
        <v>600</v>
      </c>
      <c r="E132" s="17"/>
      <c r="F132" s="5"/>
      <c r="G132" s="5"/>
      <c r="H132" s="49"/>
      <c r="I132" s="47"/>
      <c r="J132" s="6"/>
      <c r="K132" s="5"/>
      <c r="L132" s="5"/>
      <c r="M132" s="49"/>
      <c r="N132" s="47"/>
      <c r="O132" s="6"/>
      <c r="P132" s="5"/>
      <c r="Q132" s="5"/>
      <c r="R132" s="49"/>
      <c r="S132" s="47"/>
      <c r="T132" s="6"/>
      <c r="U132" s="5"/>
      <c r="V132" s="5"/>
      <c r="W132" s="49"/>
      <c r="X132" s="47"/>
      <c r="Y132" s="6"/>
      <c r="Z132" s="5"/>
      <c r="AA132" s="5"/>
      <c r="AB132" s="49"/>
      <c r="AC132" s="47"/>
      <c r="AD132" s="6"/>
      <c r="AE132" s="5"/>
      <c r="AF132" s="5"/>
      <c r="AG132" s="49"/>
      <c r="AH132" s="47"/>
      <c r="AI132" s="6"/>
      <c r="AJ132" s="5"/>
      <c r="AK132" s="5"/>
      <c r="AL132" s="49"/>
      <c r="AM132" s="47"/>
      <c r="AN132" s="6"/>
      <c r="AO132" s="5"/>
      <c r="AP132" s="5">
        <v>60</v>
      </c>
      <c r="AQ132" s="49">
        <f t="shared" si="24"/>
        <v>30</v>
      </c>
      <c r="AR132" s="47">
        <v>3</v>
      </c>
      <c r="AS132" s="84"/>
      <c r="AT132" s="85"/>
      <c r="AU132" s="85" t="s">
        <v>11</v>
      </c>
      <c r="AV132" s="86"/>
      <c r="AW132" s="87">
        <f t="shared" si="13"/>
        <v>3</v>
      </c>
      <c r="AX132" s="194" t="s">
        <v>495</v>
      </c>
      <c r="AY132" s="175" t="s">
        <v>435</v>
      </c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</row>
    <row r="133" spans="1:64" ht="25.5" thickBot="1" x14ac:dyDescent="0.3">
      <c r="A133" s="276" t="s">
        <v>728</v>
      </c>
      <c r="B133" s="210" t="s">
        <v>859</v>
      </c>
      <c r="C133" s="158" t="s">
        <v>716</v>
      </c>
      <c r="D133" s="158" t="s">
        <v>601</v>
      </c>
      <c r="E133" s="110"/>
      <c r="F133" s="4"/>
      <c r="G133" s="4"/>
      <c r="H133" s="21"/>
      <c r="I133" s="22"/>
      <c r="J133" s="3"/>
      <c r="K133" s="4"/>
      <c r="L133" s="4"/>
      <c r="M133" s="21"/>
      <c r="N133" s="22"/>
      <c r="O133" s="3"/>
      <c r="P133" s="4"/>
      <c r="Q133" s="4"/>
      <c r="R133" s="21"/>
      <c r="S133" s="22"/>
      <c r="T133" s="3"/>
      <c r="U133" s="4"/>
      <c r="V133" s="4"/>
      <c r="W133" s="21"/>
      <c r="X133" s="22"/>
      <c r="Y133" s="3"/>
      <c r="Z133" s="4"/>
      <c r="AA133" s="4"/>
      <c r="AB133" s="21"/>
      <c r="AC133" s="22"/>
      <c r="AD133" s="3"/>
      <c r="AE133" s="4"/>
      <c r="AF133" s="4"/>
      <c r="AG133" s="21"/>
      <c r="AH133" s="22"/>
      <c r="AI133" s="3"/>
      <c r="AJ133" s="4"/>
      <c r="AK133" s="4"/>
      <c r="AL133" s="21"/>
      <c r="AM133" s="22"/>
      <c r="AN133" s="3"/>
      <c r="AO133" s="4"/>
      <c r="AP133" s="4">
        <v>60</v>
      </c>
      <c r="AQ133" s="21"/>
      <c r="AR133" s="22">
        <v>0</v>
      </c>
      <c r="AS133" s="111"/>
      <c r="AT133" s="112"/>
      <c r="AU133" s="112"/>
      <c r="AV133" s="113" t="s">
        <v>11</v>
      </c>
      <c r="AW133" s="114">
        <f t="shared" si="13"/>
        <v>0</v>
      </c>
      <c r="AX133" s="183" t="s">
        <v>482</v>
      </c>
      <c r="AY133" s="180" t="s">
        <v>483</v>
      </c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</row>
    <row r="134" spans="1:64" ht="15.75" thickBot="1" x14ac:dyDescent="0.3">
      <c r="A134" s="230" t="s">
        <v>525</v>
      </c>
      <c r="B134" s="222"/>
      <c r="C134" s="230" t="s">
        <v>525</v>
      </c>
      <c r="D134" s="230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4"/>
      <c r="AW134" s="55">
        <v>20</v>
      </c>
      <c r="AX134" s="1"/>
      <c r="AY134" s="225"/>
    </row>
    <row r="135" spans="1:64" ht="15.75" thickBot="1" x14ac:dyDescent="0.3">
      <c r="A135" s="50"/>
      <c r="B135" s="54"/>
      <c r="C135" s="54"/>
      <c r="D135" s="54"/>
      <c r="E135" s="54"/>
      <c r="F135" s="33"/>
      <c r="G135" s="143"/>
      <c r="H135" s="33"/>
      <c r="I135" s="143"/>
      <c r="J135" s="33"/>
      <c r="K135" s="143"/>
      <c r="L135" s="33"/>
      <c r="M135" s="143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29"/>
      <c r="AT135" s="51"/>
      <c r="AU135" s="54"/>
      <c r="AV135" s="54"/>
      <c r="AW135" s="54"/>
      <c r="AX135" s="54"/>
      <c r="AY135" s="54"/>
      <c r="AZ135" s="54"/>
      <c r="BA135" s="54"/>
      <c r="BB135" s="57"/>
      <c r="BC135" s="57"/>
      <c r="BD135" s="57"/>
      <c r="BE135" s="57"/>
      <c r="BF135" s="57"/>
      <c r="BG135" s="57"/>
    </row>
    <row r="136" spans="1:64" ht="15.75" thickBot="1" x14ac:dyDescent="0.3">
      <c r="A136" s="372" t="s">
        <v>514</v>
      </c>
      <c r="B136" s="373"/>
      <c r="E136" s="320">
        <f t="shared" ref="E136:AR136" si="25">SUM(E4:E133)</f>
        <v>210</v>
      </c>
      <c r="F136" s="46">
        <f t="shared" si="25"/>
        <v>84</v>
      </c>
      <c r="G136" s="46">
        <f t="shared" si="25"/>
        <v>0</v>
      </c>
      <c r="H136" s="330">
        <f t="shared" si="25"/>
        <v>606</v>
      </c>
      <c r="I136" s="370">
        <f t="shared" si="25"/>
        <v>30</v>
      </c>
      <c r="J136" s="320">
        <f t="shared" si="25"/>
        <v>230</v>
      </c>
      <c r="K136" s="46">
        <f t="shared" si="25"/>
        <v>86</v>
      </c>
      <c r="L136" s="46">
        <f t="shared" si="25"/>
        <v>0</v>
      </c>
      <c r="M136" s="330">
        <f t="shared" si="25"/>
        <v>584</v>
      </c>
      <c r="N136" s="370">
        <f t="shared" si="25"/>
        <v>30</v>
      </c>
      <c r="O136" s="320">
        <f t="shared" si="25"/>
        <v>369</v>
      </c>
      <c r="P136" s="46">
        <f t="shared" si="25"/>
        <v>42</v>
      </c>
      <c r="Q136" s="46">
        <f t="shared" si="25"/>
        <v>0</v>
      </c>
      <c r="R136" s="330">
        <f t="shared" si="25"/>
        <v>489</v>
      </c>
      <c r="S136" s="332">
        <f t="shared" si="25"/>
        <v>30</v>
      </c>
      <c r="T136" s="320">
        <f t="shared" si="25"/>
        <v>132</v>
      </c>
      <c r="U136" s="46">
        <f t="shared" si="25"/>
        <v>80</v>
      </c>
      <c r="V136" s="46">
        <f t="shared" si="25"/>
        <v>129</v>
      </c>
      <c r="W136" s="330">
        <f t="shared" si="25"/>
        <v>559</v>
      </c>
      <c r="X136" s="332">
        <f t="shared" si="25"/>
        <v>30</v>
      </c>
      <c r="Y136" s="320">
        <f t="shared" si="25"/>
        <v>192</v>
      </c>
      <c r="Z136" s="46">
        <f t="shared" si="25"/>
        <v>73</v>
      </c>
      <c r="AA136" s="46">
        <f t="shared" si="25"/>
        <v>129</v>
      </c>
      <c r="AB136" s="330">
        <f t="shared" si="25"/>
        <v>506</v>
      </c>
      <c r="AC136" s="332">
        <f t="shared" si="25"/>
        <v>30</v>
      </c>
      <c r="AD136" s="320">
        <f t="shared" si="25"/>
        <v>172</v>
      </c>
      <c r="AE136" s="46">
        <f t="shared" si="25"/>
        <v>112</v>
      </c>
      <c r="AF136" s="46">
        <f t="shared" si="25"/>
        <v>131</v>
      </c>
      <c r="AG136" s="330">
        <f t="shared" si="25"/>
        <v>485</v>
      </c>
      <c r="AH136" s="332">
        <f t="shared" si="25"/>
        <v>30</v>
      </c>
      <c r="AI136" s="320">
        <f t="shared" si="25"/>
        <v>192</v>
      </c>
      <c r="AJ136" s="46">
        <f t="shared" si="25"/>
        <v>85</v>
      </c>
      <c r="AK136" s="46">
        <f t="shared" si="25"/>
        <v>128</v>
      </c>
      <c r="AL136" s="330">
        <f t="shared" si="25"/>
        <v>495</v>
      </c>
      <c r="AM136" s="332">
        <f t="shared" si="25"/>
        <v>30</v>
      </c>
      <c r="AN136" s="320">
        <f t="shared" si="25"/>
        <v>0</v>
      </c>
      <c r="AO136" s="46">
        <f t="shared" si="25"/>
        <v>0</v>
      </c>
      <c r="AP136" s="46">
        <f t="shared" si="25"/>
        <v>420</v>
      </c>
      <c r="AQ136" s="330">
        <f t="shared" si="25"/>
        <v>30</v>
      </c>
      <c r="AR136" s="332">
        <f t="shared" si="25"/>
        <v>10</v>
      </c>
      <c r="AS136" s="336" t="s">
        <v>523</v>
      </c>
      <c r="AT136" s="337"/>
      <c r="AU136" s="337"/>
      <c r="AV136" s="337"/>
      <c r="AW136" s="338"/>
    </row>
    <row r="137" spans="1:64" ht="15.75" thickBot="1" x14ac:dyDescent="0.3">
      <c r="A137" s="374"/>
      <c r="B137" s="375"/>
      <c r="E137" s="321"/>
      <c r="F137" s="324">
        <f>SUM(F136:G136)</f>
        <v>84</v>
      </c>
      <c r="G137" s="324"/>
      <c r="H137" s="331"/>
      <c r="I137" s="371"/>
      <c r="J137" s="321"/>
      <c r="K137" s="324">
        <f t="shared" ref="K137" si="26">SUM(K136:L136)</f>
        <v>86</v>
      </c>
      <c r="L137" s="324"/>
      <c r="M137" s="331"/>
      <c r="N137" s="371"/>
      <c r="O137" s="321"/>
      <c r="P137" s="324">
        <f t="shared" ref="P137" si="27">SUM(P136:Q136)</f>
        <v>42</v>
      </c>
      <c r="Q137" s="324"/>
      <c r="R137" s="331"/>
      <c r="S137" s="333"/>
      <c r="T137" s="321"/>
      <c r="U137" s="324">
        <f t="shared" ref="U137" si="28">SUM(U136:V136)</f>
        <v>209</v>
      </c>
      <c r="V137" s="324"/>
      <c r="W137" s="331"/>
      <c r="X137" s="333"/>
      <c r="Y137" s="321"/>
      <c r="Z137" s="324">
        <f t="shared" ref="Z137" si="29">SUM(Z136:AA136)</f>
        <v>202</v>
      </c>
      <c r="AA137" s="324"/>
      <c r="AB137" s="331"/>
      <c r="AC137" s="333"/>
      <c r="AD137" s="321"/>
      <c r="AE137" s="324">
        <f t="shared" ref="AE137" si="30">SUM(AE136:AF136)</f>
        <v>243</v>
      </c>
      <c r="AF137" s="324"/>
      <c r="AG137" s="331"/>
      <c r="AH137" s="333"/>
      <c r="AI137" s="321"/>
      <c r="AJ137" s="324">
        <f t="shared" ref="AJ137" si="31">SUM(AJ136:AK136)</f>
        <v>213</v>
      </c>
      <c r="AK137" s="324"/>
      <c r="AL137" s="331"/>
      <c r="AM137" s="333"/>
      <c r="AN137" s="321"/>
      <c r="AO137" s="324">
        <f t="shared" ref="AO137" si="32">SUM(AO136:AP136)</f>
        <v>420</v>
      </c>
      <c r="AP137" s="324"/>
      <c r="AQ137" s="331"/>
      <c r="AR137" s="333"/>
      <c r="AS137" s="336" t="s">
        <v>524</v>
      </c>
      <c r="AT137" s="337"/>
      <c r="AU137" s="337"/>
      <c r="AV137" s="338"/>
      <c r="AW137" s="53" t="s">
        <v>521</v>
      </c>
    </row>
    <row r="138" spans="1:64" ht="15.75" thickBot="1" x14ac:dyDescent="0.3">
      <c r="A138" s="277" t="s">
        <v>515</v>
      </c>
      <c r="B138" s="278"/>
      <c r="E138" s="368">
        <f>E136</f>
        <v>210</v>
      </c>
      <c r="F138" s="369"/>
      <c r="G138" s="369"/>
      <c r="H138" s="369"/>
      <c r="I138" s="308"/>
      <c r="J138" s="368">
        <f t="shared" ref="J138" si="33">J136</f>
        <v>230</v>
      </c>
      <c r="K138" s="369"/>
      <c r="L138" s="369"/>
      <c r="M138" s="369"/>
      <c r="N138" s="308"/>
      <c r="O138" s="368">
        <f t="shared" ref="O138" si="34">O136</f>
        <v>369</v>
      </c>
      <c r="P138" s="369"/>
      <c r="Q138" s="369"/>
      <c r="R138" s="369"/>
      <c r="S138" s="308"/>
      <c r="T138" s="368">
        <f t="shared" ref="T138" si="35">T136</f>
        <v>132</v>
      </c>
      <c r="U138" s="369"/>
      <c r="V138" s="369"/>
      <c r="W138" s="369"/>
      <c r="X138" s="308"/>
      <c r="Y138" s="368">
        <f t="shared" ref="Y138" si="36">Y136</f>
        <v>192</v>
      </c>
      <c r="Z138" s="369"/>
      <c r="AA138" s="369"/>
      <c r="AB138" s="369"/>
      <c r="AC138" s="308"/>
      <c r="AD138" s="368">
        <f t="shared" ref="AD138" si="37">AD136</f>
        <v>172</v>
      </c>
      <c r="AE138" s="369"/>
      <c r="AF138" s="369"/>
      <c r="AG138" s="369"/>
      <c r="AH138" s="308"/>
      <c r="AI138" s="368">
        <f t="shared" ref="AI138" si="38">AI136</f>
        <v>192</v>
      </c>
      <c r="AJ138" s="369"/>
      <c r="AK138" s="369"/>
      <c r="AL138" s="369"/>
      <c r="AM138" s="308"/>
      <c r="AN138" s="368">
        <f t="shared" ref="AN138" si="39">AN136</f>
        <v>0</v>
      </c>
      <c r="AO138" s="369"/>
      <c r="AP138" s="369"/>
      <c r="AQ138" s="369"/>
      <c r="AR138" s="308"/>
      <c r="AS138" s="390">
        <f>SUM(E138:AR138)</f>
        <v>1497</v>
      </c>
      <c r="AT138" s="391"/>
      <c r="AU138" s="391"/>
      <c r="AV138" s="392"/>
      <c r="AW138" s="382"/>
    </row>
    <row r="139" spans="1:64" s="1" customFormat="1" x14ac:dyDescent="0.25">
      <c r="A139" s="323" t="s">
        <v>516</v>
      </c>
      <c r="B139" s="323"/>
      <c r="C139" s="56"/>
      <c r="D139" s="56"/>
      <c r="E139" s="327" t="s">
        <v>520</v>
      </c>
      <c r="F139" s="325"/>
      <c r="G139" s="325" t="s">
        <v>503</v>
      </c>
      <c r="H139" s="325"/>
      <c r="I139" s="326"/>
      <c r="J139" s="327" t="s">
        <v>520</v>
      </c>
      <c r="K139" s="325"/>
      <c r="L139" s="325" t="s">
        <v>503</v>
      </c>
      <c r="M139" s="325"/>
      <c r="N139" s="326"/>
      <c r="O139" s="327" t="s">
        <v>520</v>
      </c>
      <c r="P139" s="325"/>
      <c r="Q139" s="325" t="s">
        <v>503</v>
      </c>
      <c r="R139" s="325"/>
      <c r="S139" s="326"/>
      <c r="T139" s="327" t="s">
        <v>520</v>
      </c>
      <c r="U139" s="325"/>
      <c r="V139" s="325" t="s">
        <v>503</v>
      </c>
      <c r="W139" s="325"/>
      <c r="X139" s="326"/>
      <c r="Y139" s="327" t="s">
        <v>520</v>
      </c>
      <c r="Z139" s="325"/>
      <c r="AA139" s="325" t="s">
        <v>503</v>
      </c>
      <c r="AB139" s="325"/>
      <c r="AC139" s="326"/>
      <c r="AD139" s="327" t="s">
        <v>520</v>
      </c>
      <c r="AE139" s="325"/>
      <c r="AF139" s="325" t="s">
        <v>503</v>
      </c>
      <c r="AG139" s="325"/>
      <c r="AH139" s="326"/>
      <c r="AI139" s="327" t="s">
        <v>520</v>
      </c>
      <c r="AJ139" s="325"/>
      <c r="AK139" s="325" t="s">
        <v>503</v>
      </c>
      <c r="AL139" s="325"/>
      <c r="AM139" s="326"/>
      <c r="AN139" s="327" t="s">
        <v>520</v>
      </c>
      <c r="AO139" s="325"/>
      <c r="AP139" s="325" t="s">
        <v>503</v>
      </c>
      <c r="AQ139" s="325"/>
      <c r="AR139" s="326"/>
      <c r="AS139" s="386" t="s">
        <v>520</v>
      </c>
      <c r="AT139" s="387"/>
      <c r="AU139" s="387" t="s">
        <v>503</v>
      </c>
      <c r="AV139" s="393"/>
      <c r="AW139" s="383"/>
    </row>
    <row r="140" spans="1:64" x14ac:dyDescent="0.25">
      <c r="A140" s="323"/>
      <c r="B140" s="323"/>
      <c r="E140" s="290">
        <f>F136</f>
        <v>84</v>
      </c>
      <c r="F140" s="291"/>
      <c r="G140" s="291">
        <f>G136</f>
        <v>0</v>
      </c>
      <c r="H140" s="291"/>
      <c r="I140" s="297"/>
      <c r="J140" s="290">
        <f>K136</f>
        <v>86</v>
      </c>
      <c r="K140" s="291"/>
      <c r="L140" s="291">
        <f>L136</f>
        <v>0</v>
      </c>
      <c r="M140" s="291"/>
      <c r="N140" s="297"/>
      <c r="O140" s="290">
        <f>P136</f>
        <v>42</v>
      </c>
      <c r="P140" s="291"/>
      <c r="Q140" s="291">
        <f>Q136</f>
        <v>0</v>
      </c>
      <c r="R140" s="291"/>
      <c r="S140" s="297"/>
      <c r="T140" s="290">
        <f>U136</f>
        <v>80</v>
      </c>
      <c r="U140" s="291"/>
      <c r="V140" s="291">
        <f>V136</f>
        <v>129</v>
      </c>
      <c r="W140" s="291"/>
      <c r="X140" s="297"/>
      <c r="Y140" s="290">
        <f>Z136</f>
        <v>73</v>
      </c>
      <c r="Z140" s="291"/>
      <c r="AA140" s="291">
        <f>AA136</f>
        <v>129</v>
      </c>
      <c r="AB140" s="291"/>
      <c r="AC140" s="292"/>
      <c r="AD140" s="304">
        <f>AE136</f>
        <v>112</v>
      </c>
      <c r="AE140" s="305"/>
      <c r="AF140" s="291">
        <f>AF136</f>
        <v>131</v>
      </c>
      <c r="AG140" s="291"/>
      <c r="AH140" s="297"/>
      <c r="AI140" s="296">
        <f>AJ136</f>
        <v>85</v>
      </c>
      <c r="AJ140" s="291"/>
      <c r="AK140" s="291">
        <f>AK136</f>
        <v>128</v>
      </c>
      <c r="AL140" s="291"/>
      <c r="AM140" s="297"/>
      <c r="AN140" s="290">
        <f>AO136</f>
        <v>0</v>
      </c>
      <c r="AO140" s="291"/>
      <c r="AP140" s="291">
        <f>AP136</f>
        <v>420</v>
      </c>
      <c r="AQ140" s="291"/>
      <c r="AR140" s="292"/>
      <c r="AS140" s="388">
        <f>SUM(AN140,AI140,AD140,Y140,T140,O140,J140,E140)</f>
        <v>562</v>
      </c>
      <c r="AT140" s="389"/>
      <c r="AU140" s="389">
        <f>SUM(AP140,AK140,AF140,AA140,V140,Q140,L140,G140)</f>
        <v>937</v>
      </c>
      <c r="AV140" s="394"/>
      <c r="AW140" s="383"/>
    </row>
    <row r="141" spans="1:64" ht="15.75" thickBot="1" x14ac:dyDescent="0.3">
      <c r="A141" s="323"/>
      <c r="B141" s="323"/>
      <c r="E141" s="298" t="s">
        <v>522</v>
      </c>
      <c r="F141" s="299"/>
      <c r="G141" s="302">
        <f>SUM(E140:I140)</f>
        <v>84</v>
      </c>
      <c r="H141" s="302"/>
      <c r="I141" s="303"/>
      <c r="J141" s="298" t="s">
        <v>522</v>
      </c>
      <c r="K141" s="299"/>
      <c r="L141" s="302">
        <f>SUM(J140:N140)</f>
        <v>86</v>
      </c>
      <c r="M141" s="302"/>
      <c r="N141" s="303"/>
      <c r="O141" s="298" t="s">
        <v>522</v>
      </c>
      <c r="P141" s="299"/>
      <c r="Q141" s="302">
        <f>SUM(O140:S140)</f>
        <v>42</v>
      </c>
      <c r="R141" s="302"/>
      <c r="S141" s="303"/>
      <c r="T141" s="298" t="s">
        <v>522</v>
      </c>
      <c r="U141" s="299"/>
      <c r="V141" s="302">
        <f>SUM(T140:X140)</f>
        <v>209</v>
      </c>
      <c r="W141" s="302"/>
      <c r="X141" s="303"/>
      <c r="Y141" s="298" t="s">
        <v>522</v>
      </c>
      <c r="Z141" s="299"/>
      <c r="AA141" s="302">
        <f>SUM(Y140:AC140)</f>
        <v>202</v>
      </c>
      <c r="AB141" s="302"/>
      <c r="AC141" s="322"/>
      <c r="AD141" s="298" t="s">
        <v>522</v>
      </c>
      <c r="AE141" s="299"/>
      <c r="AF141" s="300">
        <f>SUM(AD140:AH140)</f>
        <v>243</v>
      </c>
      <c r="AG141" s="300"/>
      <c r="AH141" s="301"/>
      <c r="AI141" s="298" t="s">
        <v>522</v>
      </c>
      <c r="AJ141" s="299"/>
      <c r="AK141" s="302">
        <f>SUM(AI140:AM140)</f>
        <v>213</v>
      </c>
      <c r="AL141" s="302"/>
      <c r="AM141" s="303"/>
      <c r="AN141" s="298" t="s">
        <v>522</v>
      </c>
      <c r="AO141" s="299"/>
      <c r="AP141" s="302">
        <f>SUM(AN140:AR140)</f>
        <v>420</v>
      </c>
      <c r="AQ141" s="302"/>
      <c r="AR141" s="322"/>
      <c r="AS141" s="298" t="s">
        <v>522</v>
      </c>
      <c r="AT141" s="299"/>
      <c r="AU141" s="395">
        <f>SUM(AS140,AU140)</f>
        <v>1499</v>
      </c>
      <c r="AV141" s="396"/>
      <c r="AW141" s="383"/>
    </row>
    <row r="142" spans="1:64" ht="15.75" thickBot="1" x14ac:dyDescent="0.3">
      <c r="A142" s="277" t="s">
        <v>517</v>
      </c>
      <c r="B142" s="278"/>
      <c r="E142" s="281">
        <f>H136</f>
        <v>606</v>
      </c>
      <c r="F142" s="282"/>
      <c r="G142" s="282"/>
      <c r="H142" s="282"/>
      <c r="I142" s="283"/>
      <c r="J142" s="281">
        <f>M136</f>
        <v>584</v>
      </c>
      <c r="K142" s="282"/>
      <c r="L142" s="282"/>
      <c r="M142" s="282"/>
      <c r="N142" s="283"/>
      <c r="O142" s="281">
        <f>R136</f>
        <v>489</v>
      </c>
      <c r="P142" s="282"/>
      <c r="Q142" s="282"/>
      <c r="R142" s="282"/>
      <c r="S142" s="283"/>
      <c r="T142" s="281">
        <f>W136</f>
        <v>559</v>
      </c>
      <c r="U142" s="282"/>
      <c r="V142" s="282"/>
      <c r="W142" s="282"/>
      <c r="X142" s="283"/>
      <c r="Y142" s="281">
        <f>SUM(AB136)</f>
        <v>506</v>
      </c>
      <c r="Z142" s="282"/>
      <c r="AA142" s="282"/>
      <c r="AB142" s="282"/>
      <c r="AC142" s="283"/>
      <c r="AD142" s="368">
        <f>SUM(AG136)</f>
        <v>485</v>
      </c>
      <c r="AE142" s="369"/>
      <c r="AF142" s="369"/>
      <c r="AG142" s="369"/>
      <c r="AH142" s="376"/>
      <c r="AI142" s="281">
        <f>SUM(AL136)</f>
        <v>495</v>
      </c>
      <c r="AJ142" s="282"/>
      <c r="AK142" s="282"/>
      <c r="AL142" s="282"/>
      <c r="AM142" s="283"/>
      <c r="AN142" s="281">
        <f>SUM(AQ136)</f>
        <v>30</v>
      </c>
      <c r="AO142" s="282"/>
      <c r="AP142" s="282"/>
      <c r="AQ142" s="282"/>
      <c r="AR142" s="283"/>
      <c r="AS142" s="309">
        <f>SUM(E142:AR142)</f>
        <v>3754</v>
      </c>
      <c r="AT142" s="310"/>
      <c r="AU142" s="310"/>
      <c r="AV142" s="311"/>
      <c r="AW142" s="384"/>
    </row>
    <row r="143" spans="1:64" ht="15.75" thickBot="1" x14ac:dyDescent="0.3">
      <c r="A143" s="279" t="s">
        <v>518</v>
      </c>
      <c r="B143" s="280"/>
      <c r="E143" s="281">
        <f>SUM(E136,F137)</f>
        <v>294</v>
      </c>
      <c r="F143" s="282"/>
      <c r="G143" s="282"/>
      <c r="H143" s="282"/>
      <c r="I143" s="283"/>
      <c r="J143" s="281">
        <f>SUM(J136,K137)</f>
        <v>316</v>
      </c>
      <c r="K143" s="282"/>
      <c r="L143" s="282"/>
      <c r="M143" s="282"/>
      <c r="N143" s="283"/>
      <c r="O143" s="281">
        <f>SUM(O136,P137)</f>
        <v>411</v>
      </c>
      <c r="P143" s="282"/>
      <c r="Q143" s="282"/>
      <c r="R143" s="282"/>
      <c r="S143" s="283"/>
      <c r="T143" s="281">
        <f>SUM(T136,U137)</f>
        <v>341</v>
      </c>
      <c r="U143" s="282"/>
      <c r="V143" s="282"/>
      <c r="W143" s="282"/>
      <c r="X143" s="283"/>
      <c r="Y143" s="281">
        <f>SUM(Y136,Z137)</f>
        <v>394</v>
      </c>
      <c r="Z143" s="282"/>
      <c r="AA143" s="282"/>
      <c r="AB143" s="282"/>
      <c r="AC143" s="283"/>
      <c r="AD143" s="306">
        <f>SUM(AD136,AE137)</f>
        <v>415</v>
      </c>
      <c r="AE143" s="307"/>
      <c r="AF143" s="307"/>
      <c r="AG143" s="307"/>
      <c r="AH143" s="308"/>
      <c r="AI143" s="281">
        <f>SUM(AI136,AJ137)</f>
        <v>405</v>
      </c>
      <c r="AJ143" s="282"/>
      <c r="AK143" s="282"/>
      <c r="AL143" s="282"/>
      <c r="AM143" s="283"/>
      <c r="AN143" s="281">
        <f>SUM(AN136,AO137)</f>
        <v>420</v>
      </c>
      <c r="AO143" s="282"/>
      <c r="AP143" s="282"/>
      <c r="AQ143" s="282"/>
      <c r="AR143" s="283"/>
      <c r="AS143" s="287">
        <f>SUM(E143:AR143)</f>
        <v>2996</v>
      </c>
      <c r="AT143" s="288"/>
      <c r="AU143" s="288"/>
      <c r="AV143" s="289"/>
      <c r="AW143" s="385"/>
    </row>
    <row r="144" spans="1:64" ht="21.75" customHeight="1" thickBot="1" x14ac:dyDescent="0.3">
      <c r="A144" s="279" t="s">
        <v>519</v>
      </c>
      <c r="B144" s="280"/>
      <c r="E144" s="281">
        <f>SUM(E142:I143)</f>
        <v>900</v>
      </c>
      <c r="F144" s="282"/>
      <c r="G144" s="282"/>
      <c r="H144" s="282"/>
      <c r="I144" s="283"/>
      <c r="J144" s="281">
        <f>SUM(J142:N143)</f>
        <v>900</v>
      </c>
      <c r="K144" s="282"/>
      <c r="L144" s="282"/>
      <c r="M144" s="282"/>
      <c r="N144" s="283"/>
      <c r="O144" s="281">
        <f>SUM(O142:S143)</f>
        <v>900</v>
      </c>
      <c r="P144" s="282"/>
      <c r="Q144" s="282"/>
      <c r="R144" s="282"/>
      <c r="S144" s="283"/>
      <c r="T144" s="281">
        <f>SUM(T142:X143)</f>
        <v>900</v>
      </c>
      <c r="U144" s="282"/>
      <c r="V144" s="282"/>
      <c r="W144" s="282"/>
      <c r="X144" s="283"/>
      <c r="Y144" s="281">
        <f>SUM(Y142:AC143)</f>
        <v>900</v>
      </c>
      <c r="Z144" s="282"/>
      <c r="AA144" s="282"/>
      <c r="AB144" s="282"/>
      <c r="AC144" s="283"/>
      <c r="AD144" s="306">
        <f>SUM(AD142:AH143)</f>
        <v>900</v>
      </c>
      <c r="AE144" s="307"/>
      <c r="AF144" s="307"/>
      <c r="AG144" s="307"/>
      <c r="AH144" s="308"/>
      <c r="AI144" s="281">
        <f>SUM(AI142:AM143)</f>
        <v>900</v>
      </c>
      <c r="AJ144" s="282"/>
      <c r="AK144" s="282"/>
      <c r="AL144" s="282"/>
      <c r="AM144" s="283"/>
      <c r="AN144" s="281">
        <f>SUM(AN142:AR143)</f>
        <v>450</v>
      </c>
      <c r="AO144" s="282"/>
      <c r="AP144" s="282"/>
      <c r="AQ144" s="282"/>
      <c r="AR144" s="283"/>
      <c r="AS144" s="287">
        <f>SUM(E144:AR144)</f>
        <v>6750</v>
      </c>
      <c r="AT144" s="288"/>
      <c r="AU144" s="288"/>
      <c r="AV144" s="289"/>
      <c r="AW144" s="55">
        <f>SUM(AR136,AM136,AH136,AW134,AC136,X136,S136,N136,I136)</f>
        <v>240</v>
      </c>
    </row>
    <row r="145" spans="1:59" ht="13.5" customHeight="1" thickBot="1" x14ac:dyDescent="0.3">
      <c r="A145" s="226"/>
      <c r="B145" s="226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35"/>
      <c r="AK145" s="25"/>
      <c r="AL145" s="25"/>
      <c r="AM145" s="25"/>
      <c r="AN145" s="25"/>
      <c r="AO145" s="25"/>
      <c r="AP145" s="25"/>
      <c r="AQ145" s="25"/>
      <c r="AR145" s="25"/>
      <c r="AS145" s="27"/>
      <c r="AT145" s="27"/>
      <c r="AU145" s="28"/>
      <c r="AV145" s="8"/>
      <c r="AW145" s="8"/>
    </row>
    <row r="146" spans="1:59" ht="31.5" customHeight="1" thickBot="1" x14ac:dyDescent="0.3">
      <c r="A146" s="279" t="s">
        <v>726</v>
      </c>
      <c r="B146" s="280"/>
      <c r="E146" s="284">
        <f>E143/13</f>
        <v>22.615384615384617</v>
      </c>
      <c r="F146" s="285"/>
      <c r="G146" s="285"/>
      <c r="H146" s="285"/>
      <c r="I146" s="286"/>
      <c r="J146" s="284">
        <f t="shared" ref="J146" si="40">J143/13</f>
        <v>24.307692307692307</v>
      </c>
      <c r="K146" s="285"/>
      <c r="L146" s="285"/>
      <c r="M146" s="285"/>
      <c r="N146" s="286"/>
      <c r="O146" s="284">
        <f t="shared" ref="O146" si="41">O143/13</f>
        <v>31.615384615384617</v>
      </c>
      <c r="P146" s="285"/>
      <c r="Q146" s="285"/>
      <c r="R146" s="285"/>
      <c r="S146" s="286"/>
      <c r="T146" s="284">
        <f t="shared" ref="T146" si="42">T143/13</f>
        <v>26.23076923076923</v>
      </c>
      <c r="U146" s="285"/>
      <c r="V146" s="285"/>
      <c r="W146" s="285"/>
      <c r="X146" s="286"/>
      <c r="Y146" s="284">
        <f t="shared" ref="Y146" si="43">Y143/13</f>
        <v>30.307692307692307</v>
      </c>
      <c r="Z146" s="285"/>
      <c r="AA146" s="285"/>
      <c r="AB146" s="285"/>
      <c r="AC146" s="286"/>
      <c r="AD146" s="284">
        <f t="shared" ref="AD146" si="44">AD143/13</f>
        <v>31.923076923076923</v>
      </c>
      <c r="AE146" s="285"/>
      <c r="AF146" s="285"/>
      <c r="AG146" s="285"/>
      <c r="AH146" s="286"/>
      <c r="AI146" s="284">
        <f t="shared" ref="AI146" si="45">AI143/13</f>
        <v>31.153846153846153</v>
      </c>
      <c r="AJ146" s="285"/>
      <c r="AK146" s="285"/>
      <c r="AL146" s="285"/>
      <c r="AM146" s="286"/>
      <c r="AN146" s="284">
        <f t="shared" ref="AN146" si="46">AN143/13</f>
        <v>32.307692307692307</v>
      </c>
      <c r="AO146" s="285"/>
      <c r="AP146" s="285"/>
      <c r="AQ146" s="285"/>
      <c r="AR146" s="286"/>
      <c r="AS146" s="293">
        <f>AS143/13/8</f>
        <v>28.807692307692307</v>
      </c>
      <c r="AT146" s="294"/>
      <c r="AU146" s="294"/>
      <c r="AV146" s="295"/>
      <c r="AW146" s="77"/>
    </row>
    <row r="147" spans="1:59" x14ac:dyDescent="0.25">
      <c r="A147" s="7"/>
      <c r="B147" s="7"/>
      <c r="E147" s="24"/>
      <c r="F147" s="40"/>
      <c r="G147" s="144"/>
      <c r="H147" s="40"/>
      <c r="I147" s="144"/>
      <c r="J147" s="40"/>
      <c r="K147" s="144"/>
      <c r="L147" s="40"/>
      <c r="M147" s="144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35"/>
      <c r="AU147" s="25"/>
      <c r="AV147" s="25"/>
      <c r="AW147" s="25"/>
      <c r="AX147" s="25"/>
      <c r="AY147" s="45"/>
      <c r="AZ147" s="45"/>
      <c r="BA147" s="45"/>
      <c r="BB147" s="39"/>
      <c r="BC147" s="39"/>
      <c r="BD147" s="39"/>
      <c r="BE147" s="39"/>
      <c r="BF147" s="1"/>
      <c r="BG147" s="1"/>
    </row>
    <row r="148" spans="1:59" s="1" customFormat="1" x14ac:dyDescent="0.25">
      <c r="A148" s="10"/>
      <c r="B148" s="58" t="s">
        <v>719</v>
      </c>
      <c r="C148" s="56"/>
      <c r="D148" s="56"/>
      <c r="G148" s="145"/>
      <c r="I148" s="145"/>
      <c r="K148" s="145"/>
      <c r="M148" s="145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T148" s="9"/>
    </row>
    <row r="149" spans="1:59" s="1" customFormat="1" x14ac:dyDescent="0.25">
      <c r="A149" s="11"/>
      <c r="B149" s="58" t="s">
        <v>720</v>
      </c>
      <c r="C149" s="56"/>
      <c r="D149" s="56"/>
      <c r="G149" s="145"/>
      <c r="I149" s="145"/>
      <c r="K149" s="145"/>
      <c r="M149" s="145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T149" s="9"/>
    </row>
    <row r="150" spans="1:59" s="1" customFormat="1" x14ac:dyDescent="0.25">
      <c r="A150" s="12"/>
      <c r="B150" s="58" t="s">
        <v>721</v>
      </c>
      <c r="C150" s="56"/>
      <c r="D150" s="56"/>
      <c r="G150" s="145"/>
      <c r="I150" s="145"/>
      <c r="K150" s="145"/>
      <c r="M150" s="145"/>
      <c r="V150" s="34"/>
      <c r="W150" s="34"/>
      <c r="X150" s="62"/>
      <c r="Y150" s="62"/>
      <c r="Z150" s="34"/>
      <c r="AA150" s="34"/>
      <c r="AB150" s="34"/>
      <c r="AC150" s="34"/>
      <c r="AD150" s="34"/>
      <c r="AE150" s="34"/>
      <c r="AT150" s="9"/>
    </row>
    <row r="151" spans="1:59" s="1" customFormat="1" x14ac:dyDescent="0.25">
      <c r="A151" s="13"/>
      <c r="B151" s="58" t="s">
        <v>722</v>
      </c>
      <c r="C151" s="56"/>
      <c r="D151" s="56"/>
      <c r="G151" s="145"/>
      <c r="I151" s="145"/>
      <c r="K151" s="145"/>
      <c r="M151" s="145"/>
      <c r="V151" s="34"/>
      <c r="W151" s="34"/>
      <c r="X151" s="62"/>
      <c r="Y151" s="62"/>
      <c r="Z151" s="34"/>
      <c r="AA151" s="34"/>
      <c r="AB151" s="34"/>
      <c r="AC151" s="34"/>
      <c r="AD151" s="34"/>
      <c r="AE151" s="34"/>
      <c r="AT151" s="9"/>
    </row>
    <row r="152" spans="1:59" s="1" customFormat="1" x14ac:dyDescent="0.25">
      <c r="A152" s="14"/>
      <c r="B152" s="58" t="s">
        <v>723</v>
      </c>
      <c r="C152" s="56"/>
      <c r="D152" s="56"/>
      <c r="G152" s="145"/>
      <c r="I152" s="145"/>
      <c r="K152" s="145"/>
      <c r="M152" s="145"/>
      <c r="V152" s="34"/>
      <c r="W152" s="34"/>
      <c r="X152" s="62"/>
      <c r="Y152" s="62"/>
      <c r="Z152" s="34"/>
      <c r="AA152" s="34"/>
      <c r="AB152" s="34"/>
      <c r="AC152" s="34"/>
      <c r="AD152" s="34"/>
      <c r="AE152" s="34"/>
      <c r="AT152" s="9"/>
    </row>
    <row r="153" spans="1:59" s="1" customFormat="1" ht="22.5" x14ac:dyDescent="0.25">
      <c r="A153" s="59"/>
      <c r="B153" s="58" t="s">
        <v>724</v>
      </c>
      <c r="C153" s="56"/>
      <c r="D153" s="56"/>
      <c r="G153" s="145"/>
      <c r="I153" s="145"/>
      <c r="K153" s="145"/>
      <c r="M153" s="145"/>
      <c r="V153" s="34"/>
      <c r="W153" s="34"/>
      <c r="X153" s="62"/>
      <c r="Y153" s="62"/>
      <c r="Z153" s="34"/>
      <c r="AA153" s="34"/>
      <c r="AB153" s="34"/>
      <c r="AC153" s="63"/>
      <c r="AD153" s="64"/>
      <c r="AE153" s="64"/>
      <c r="AT153" s="9"/>
    </row>
    <row r="154" spans="1:59" s="1" customFormat="1" ht="22.5" x14ac:dyDescent="0.25">
      <c r="A154" s="15"/>
      <c r="B154" s="58" t="s">
        <v>725</v>
      </c>
      <c r="C154" s="56"/>
      <c r="D154" s="56"/>
      <c r="E154" s="32"/>
      <c r="G154" s="145"/>
      <c r="I154" s="145"/>
      <c r="K154" s="145"/>
      <c r="M154" s="145"/>
      <c r="V154" s="34"/>
      <c r="W154" s="34"/>
      <c r="X154" s="62"/>
      <c r="Y154" s="62"/>
      <c r="Z154" s="34"/>
      <c r="AA154" s="34"/>
      <c r="AB154" s="34"/>
      <c r="AC154" s="34"/>
      <c r="AD154" s="34"/>
      <c r="AE154" s="34"/>
      <c r="AT154" s="9"/>
    </row>
    <row r="156" spans="1:59" x14ac:dyDescent="0.25">
      <c r="A156" s="251"/>
    </row>
  </sheetData>
  <sheetProtection password="CBB7" sheet="1" objects="1" scenarios="1" selectLockedCells="1" sort="0" autoFilter="0" pivotTables="0" selectUnlockedCells="1"/>
  <autoFilter ref="A3:BL134"/>
  <mergeCells count="203">
    <mergeCell ref="AU139:AV139"/>
    <mergeCell ref="AU140:AV140"/>
    <mergeCell ref="AU141:AV141"/>
    <mergeCell ref="AY1:AY3"/>
    <mergeCell ref="AY107:AY109"/>
    <mergeCell ref="AX115:AX117"/>
    <mergeCell ref="AY115:AY117"/>
    <mergeCell ref="AX119:AX120"/>
    <mergeCell ref="AY119:AY120"/>
    <mergeCell ref="AX91:AX93"/>
    <mergeCell ref="AY94:AY95"/>
    <mergeCell ref="AX107:AX109"/>
    <mergeCell ref="AX73:AX75"/>
    <mergeCell ref="AX105:AX106"/>
    <mergeCell ref="AY105:AY106"/>
    <mergeCell ref="AY73:AY75"/>
    <mergeCell ref="AX84:AX86"/>
    <mergeCell ref="AY84:AY86"/>
    <mergeCell ref="AY88:AY89"/>
    <mergeCell ref="AY101:AY102"/>
    <mergeCell ref="AX101:AX102"/>
    <mergeCell ref="AY97:AY99"/>
    <mergeCell ref="AX97:AX99"/>
    <mergeCell ref="AY91:AY93"/>
    <mergeCell ref="AN138:AR138"/>
    <mergeCell ref="AD138:AH138"/>
    <mergeCell ref="Y138:AC138"/>
    <mergeCell ref="AN139:AO139"/>
    <mergeCell ref="T140:U140"/>
    <mergeCell ref="AP139:AR139"/>
    <mergeCell ref="AK139:AM139"/>
    <mergeCell ref="AY5:AY6"/>
    <mergeCell ref="AY54:AY57"/>
    <mergeCell ref="AX54:AX57"/>
    <mergeCell ref="AX22:AX23"/>
    <mergeCell ref="AX5:AX6"/>
    <mergeCell ref="AY22:AY23"/>
    <mergeCell ref="AX46:AX47"/>
    <mergeCell ref="AY46:AY47"/>
    <mergeCell ref="V140:X140"/>
    <mergeCell ref="AY122:AY123"/>
    <mergeCell ref="AY125:AY126"/>
    <mergeCell ref="AX125:AX126"/>
    <mergeCell ref="AW138:AW143"/>
    <mergeCell ref="AS139:AT139"/>
    <mergeCell ref="AS140:AT140"/>
    <mergeCell ref="AS141:AT141"/>
    <mergeCell ref="AS138:AV138"/>
    <mergeCell ref="AN146:AR146"/>
    <mergeCell ref="E144:I144"/>
    <mergeCell ref="J144:N144"/>
    <mergeCell ref="O144:S144"/>
    <mergeCell ref="T144:X144"/>
    <mergeCell ref="E146:I146"/>
    <mergeCell ref="AI144:AM144"/>
    <mergeCell ref="AN144:AR144"/>
    <mergeCell ref="E139:F139"/>
    <mergeCell ref="Q141:S141"/>
    <mergeCell ref="T141:U141"/>
    <mergeCell ref="E141:F141"/>
    <mergeCell ref="G141:I141"/>
    <mergeCell ref="Y141:Z141"/>
    <mergeCell ref="AA141:AC141"/>
    <mergeCell ref="J140:K140"/>
    <mergeCell ref="L140:N140"/>
    <mergeCell ref="O140:P140"/>
    <mergeCell ref="Q140:S140"/>
    <mergeCell ref="G140:I140"/>
    <mergeCell ref="T146:X146"/>
    <mergeCell ref="Y146:AC146"/>
    <mergeCell ref="AD146:AH146"/>
    <mergeCell ref="AI146:AM146"/>
    <mergeCell ref="AI138:AM138"/>
    <mergeCell ref="J141:K141"/>
    <mergeCell ref="L141:N141"/>
    <mergeCell ref="T143:X143"/>
    <mergeCell ref="Y139:Z139"/>
    <mergeCell ref="AA139:AC139"/>
    <mergeCell ref="AD139:AE139"/>
    <mergeCell ref="AI139:AJ139"/>
    <mergeCell ref="AF139:AH139"/>
    <mergeCell ref="V141:X141"/>
    <mergeCell ref="AD143:AH143"/>
    <mergeCell ref="AD142:AH142"/>
    <mergeCell ref="O142:S142"/>
    <mergeCell ref="T142:X142"/>
    <mergeCell ref="Y142:AC142"/>
    <mergeCell ref="A1:A3"/>
    <mergeCell ref="T2:X2"/>
    <mergeCell ref="O138:S138"/>
    <mergeCell ref="T138:X138"/>
    <mergeCell ref="E136:E137"/>
    <mergeCell ref="I136:I137"/>
    <mergeCell ref="J136:J137"/>
    <mergeCell ref="A136:B137"/>
    <mergeCell ref="A138:B138"/>
    <mergeCell ref="O136:O137"/>
    <mergeCell ref="R136:R137"/>
    <mergeCell ref="S136:S137"/>
    <mergeCell ref="T136:T137"/>
    <mergeCell ref="W136:W137"/>
    <mergeCell ref="X136:X137"/>
    <mergeCell ref="H136:H137"/>
    <mergeCell ref="M136:M137"/>
    <mergeCell ref="N136:N137"/>
    <mergeCell ref="E138:I138"/>
    <mergeCell ref="J138:N138"/>
    <mergeCell ref="F137:G137"/>
    <mergeCell ref="K137:L137"/>
    <mergeCell ref="AN2:AR2"/>
    <mergeCell ref="O2:S2"/>
    <mergeCell ref="J2:N2"/>
    <mergeCell ref="E2:I2"/>
    <mergeCell ref="B1:B3"/>
    <mergeCell ref="E1:AR1"/>
    <mergeCell ref="C1:C3"/>
    <mergeCell ref="D1:D3"/>
    <mergeCell ref="AY59:AY61"/>
    <mergeCell ref="AX59:AX61"/>
    <mergeCell ref="AS1:AW2"/>
    <mergeCell ref="AX1:AX3"/>
    <mergeCell ref="Y2:AC2"/>
    <mergeCell ref="AD2:AH2"/>
    <mergeCell ref="AI2:AM2"/>
    <mergeCell ref="AY70:AY72"/>
    <mergeCell ref="AX70:AX72"/>
    <mergeCell ref="AY111:AY113"/>
    <mergeCell ref="AX122:AX123"/>
    <mergeCell ref="Z137:AA137"/>
    <mergeCell ref="AE137:AF137"/>
    <mergeCell ref="AI136:AI137"/>
    <mergeCell ref="AL136:AL137"/>
    <mergeCell ref="AJ137:AK137"/>
    <mergeCell ref="AC136:AC137"/>
    <mergeCell ref="AH136:AH137"/>
    <mergeCell ref="AS136:AW136"/>
    <mergeCell ref="AD136:AD137"/>
    <mergeCell ref="AB136:AB137"/>
    <mergeCell ref="AX88:AX89"/>
    <mergeCell ref="AX94:AX95"/>
    <mergeCell ref="AX111:AX113"/>
    <mergeCell ref="AG136:AG137"/>
    <mergeCell ref="AS137:AV137"/>
    <mergeCell ref="AR136:AR137"/>
    <mergeCell ref="AY63:AY64"/>
    <mergeCell ref="AX78:AX79"/>
    <mergeCell ref="AY78:AY79"/>
    <mergeCell ref="AY66:AY68"/>
    <mergeCell ref="AX66:AX68"/>
    <mergeCell ref="Y136:Y137"/>
    <mergeCell ref="AP141:AR141"/>
    <mergeCell ref="A139:B141"/>
    <mergeCell ref="P137:Q137"/>
    <mergeCell ref="U137:V137"/>
    <mergeCell ref="G139:I139"/>
    <mergeCell ref="J139:K139"/>
    <mergeCell ref="L139:N139"/>
    <mergeCell ref="O139:P139"/>
    <mergeCell ref="Q139:S139"/>
    <mergeCell ref="E140:F140"/>
    <mergeCell ref="T139:U139"/>
    <mergeCell ref="O141:P141"/>
    <mergeCell ref="V139:X139"/>
    <mergeCell ref="AX63:AX64"/>
    <mergeCell ref="AQ136:AQ137"/>
    <mergeCell ref="AM136:AM137"/>
    <mergeCell ref="AN136:AN137"/>
    <mergeCell ref="AO137:AP137"/>
    <mergeCell ref="AS143:AV143"/>
    <mergeCell ref="Y140:Z140"/>
    <mergeCell ref="AA140:AC140"/>
    <mergeCell ref="AI142:AM142"/>
    <mergeCell ref="AS144:AV144"/>
    <mergeCell ref="AS146:AV146"/>
    <mergeCell ref="AP140:AR140"/>
    <mergeCell ref="AI140:AJ140"/>
    <mergeCell ref="AK140:AM140"/>
    <mergeCell ref="AD141:AE141"/>
    <mergeCell ref="AF141:AH141"/>
    <mergeCell ref="AN142:AR142"/>
    <mergeCell ref="Y143:AC143"/>
    <mergeCell ref="AI141:AJ141"/>
    <mergeCell ref="AK141:AM141"/>
    <mergeCell ref="AN141:AO141"/>
    <mergeCell ref="AD140:AE140"/>
    <mergeCell ref="AF140:AH140"/>
    <mergeCell ref="AN140:AO140"/>
    <mergeCell ref="Y144:AC144"/>
    <mergeCell ref="AD144:AH144"/>
    <mergeCell ref="AN143:AR143"/>
    <mergeCell ref="AI143:AM143"/>
    <mergeCell ref="AS142:AV142"/>
    <mergeCell ref="A142:B142"/>
    <mergeCell ref="A143:B143"/>
    <mergeCell ref="A144:B144"/>
    <mergeCell ref="A146:B146"/>
    <mergeCell ref="E143:I143"/>
    <mergeCell ref="J146:N146"/>
    <mergeCell ref="J143:N143"/>
    <mergeCell ref="O143:S143"/>
    <mergeCell ref="E142:I142"/>
    <mergeCell ref="O146:S146"/>
    <mergeCell ref="J142:N142"/>
  </mergeCells>
  <pageMargins left="0.25" right="0.25" top="0.45" bottom="0.33750000000000002" header="0.13750000000000001" footer="0.13125000000000001"/>
  <pageSetup paperSize="8" scale="53" fitToHeight="0" orientation="landscape" r:id="rId1"/>
  <headerFooter>
    <oddHeader>&amp;L&amp;"Times New Roman,Normál"&amp;12Physiotherapy&amp;C&amp;"Times New Roman,Normál"&amp;12Nursing and Patient Care BSc.
2014/2015. tanév&amp;R&amp;"Times New Roman,Normál"&amp;12I.-VIII. semester
Full time</oddHeader>
    <oddFooter>&amp;C&amp;P/&amp;N</oddFooter>
  </headerFooter>
  <rowBreaks count="3" manualBreakCount="3">
    <brk id="62" max="52" man="1"/>
    <brk id="108" max="52" man="1"/>
    <brk id="134" max="52" man="1"/>
  </rowBreaks>
  <ignoredErrors>
    <ignoredError sqref="J140:AR140 AI138:AS138 J142:AR146 L141:N141 Q141:S141 V141:X141 AA141:AC141 AF141:AH141 AK141:AM141 AP141:AR1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7"/>
  <sheetViews>
    <sheetView topLeftCell="A118" workbookViewId="0">
      <selection activeCell="F1" sqref="F1:F133"/>
    </sheetView>
  </sheetViews>
  <sheetFormatPr defaultColWidth="11.42578125" defaultRowHeight="15" x14ac:dyDescent="0.25"/>
  <cols>
    <col min="1" max="2" width="14.7109375" style="56" customWidth="1"/>
    <col min="3" max="3" width="31.42578125" style="56" customWidth="1"/>
    <col min="4" max="4" width="34.85546875" style="56" customWidth="1"/>
    <col min="5" max="5" width="28" style="56" customWidth="1"/>
    <col min="6" max="6" width="26" style="56" customWidth="1"/>
    <col min="7" max="7" width="4.28515625" style="56" customWidth="1"/>
    <col min="8" max="8" width="4.85546875" style="56" customWidth="1"/>
    <col min="9" max="9" width="5" style="146" customWidth="1"/>
    <col min="10" max="10" width="5.85546875" style="56" customWidth="1"/>
    <col min="11" max="11" width="3.85546875" style="146" customWidth="1"/>
    <col min="12" max="12" width="4.28515625" style="56" customWidth="1"/>
    <col min="13" max="13" width="4.85546875" style="146" customWidth="1"/>
    <col min="14" max="14" width="5" style="56" customWidth="1"/>
    <col min="15" max="15" width="5.85546875" style="146" customWidth="1"/>
    <col min="16" max="16" width="3.85546875" style="56" customWidth="1"/>
    <col min="17" max="17" width="4.28515625" style="56" customWidth="1"/>
    <col min="18" max="18" width="4.85546875" style="56" customWidth="1"/>
    <col min="19" max="19" width="5" style="56" customWidth="1"/>
    <col min="20" max="20" width="5.85546875" style="56" customWidth="1"/>
    <col min="21" max="21" width="3.85546875" style="56" customWidth="1"/>
    <col min="22" max="22" width="4.28515625" style="56" customWidth="1"/>
    <col min="23" max="23" width="4.85546875" style="56" customWidth="1"/>
    <col min="24" max="24" width="5" style="56" customWidth="1"/>
    <col min="25" max="25" width="5.85546875" style="56" customWidth="1"/>
    <col min="26" max="26" width="3.85546875" style="56" customWidth="1"/>
    <col min="27" max="27" width="4.28515625" style="56" customWidth="1"/>
    <col min="28" max="28" width="4.85546875" style="56" customWidth="1"/>
    <col min="29" max="29" width="5" style="56" customWidth="1"/>
    <col min="30" max="30" width="5.85546875" style="56" customWidth="1"/>
    <col min="31" max="31" width="3.85546875" style="56" customWidth="1"/>
    <col min="32" max="32" width="4.28515625" style="56" customWidth="1"/>
    <col min="33" max="33" width="4.85546875" style="56" customWidth="1"/>
    <col min="34" max="34" width="5" style="56" customWidth="1"/>
    <col min="35" max="35" width="5.85546875" style="56" customWidth="1"/>
    <col min="36" max="36" width="3.85546875" style="56" customWidth="1"/>
    <col min="37" max="37" width="4.28515625" style="56" customWidth="1"/>
    <col min="38" max="38" width="4.85546875" style="56" customWidth="1"/>
    <col min="39" max="39" width="5" style="56" customWidth="1"/>
    <col min="40" max="40" width="5.85546875" style="56" customWidth="1"/>
    <col min="41" max="41" width="3.85546875" style="56" customWidth="1"/>
    <col min="42" max="42" width="4.28515625" style="56" customWidth="1"/>
    <col min="43" max="43" width="4.85546875" style="56" customWidth="1"/>
    <col min="44" max="44" width="5" style="56" customWidth="1"/>
    <col min="45" max="45" width="5.85546875" style="56" customWidth="1"/>
    <col min="46" max="46" width="3.85546875" style="56" customWidth="1"/>
    <col min="47" max="47" width="5" style="56" customWidth="1"/>
    <col min="48" max="48" width="4.7109375" style="28" customWidth="1"/>
    <col min="49" max="49" width="6" style="56" customWidth="1"/>
    <col min="50" max="50" width="5.42578125" style="56" customWidth="1"/>
    <col min="51" max="51" width="5.7109375" style="56" customWidth="1"/>
    <col min="52" max="52" width="15.7109375" style="56" customWidth="1"/>
    <col min="53" max="53" width="17.7109375" style="56" customWidth="1"/>
    <col min="54" max="54" width="5.7109375" style="56" customWidth="1"/>
    <col min="55" max="55" width="3.7109375" style="56" customWidth="1"/>
    <col min="56" max="56" width="4.7109375" style="56" bestFit="1" customWidth="1"/>
    <col min="57" max="57" width="4.5703125" style="56" bestFit="1" customWidth="1"/>
    <col min="58" max="59" width="6.140625" style="56" customWidth="1"/>
    <col min="60" max="60" width="5.7109375" style="56" bestFit="1" customWidth="1"/>
    <col min="61" max="61" width="15.85546875" style="56" customWidth="1"/>
    <col min="62" max="62" width="17" style="56" bestFit="1" customWidth="1"/>
    <col min="63" max="16384" width="11.42578125" style="56"/>
  </cols>
  <sheetData>
    <row r="1" spans="1:57" s="1" customFormat="1" ht="13.5" thickBot="1" x14ac:dyDescent="0.25">
      <c r="A1" s="349" t="s">
        <v>379</v>
      </c>
      <c r="B1" s="349" t="s">
        <v>376</v>
      </c>
      <c r="C1" s="349" t="s">
        <v>375</v>
      </c>
      <c r="D1" s="349" t="s">
        <v>374</v>
      </c>
      <c r="E1" s="355" t="s">
        <v>499</v>
      </c>
      <c r="F1" s="357" t="s">
        <v>500</v>
      </c>
      <c r="G1" s="352" t="s">
        <v>506</v>
      </c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4"/>
      <c r="AU1" s="360" t="s">
        <v>511</v>
      </c>
      <c r="AV1" s="361"/>
      <c r="AW1" s="361"/>
      <c r="AX1" s="361"/>
      <c r="AY1" s="361"/>
      <c r="AZ1" s="364" t="s">
        <v>512</v>
      </c>
      <c r="BA1" s="397" t="s">
        <v>513</v>
      </c>
      <c r="BB1" s="29"/>
      <c r="BC1" s="16"/>
      <c r="BD1" s="16"/>
      <c r="BE1" s="16"/>
    </row>
    <row r="2" spans="1:57" s="1" customFormat="1" ht="13.5" thickBot="1" x14ac:dyDescent="0.25">
      <c r="A2" s="350"/>
      <c r="B2" s="350"/>
      <c r="C2" s="350"/>
      <c r="D2" s="350"/>
      <c r="E2" s="356"/>
      <c r="F2" s="358"/>
      <c r="G2" s="348" t="s">
        <v>92</v>
      </c>
      <c r="H2" s="346"/>
      <c r="I2" s="346"/>
      <c r="J2" s="346"/>
      <c r="K2" s="347"/>
      <c r="L2" s="346" t="s">
        <v>1</v>
      </c>
      <c r="M2" s="346"/>
      <c r="N2" s="346"/>
      <c r="O2" s="346"/>
      <c r="P2" s="347"/>
      <c r="Q2" s="346" t="s">
        <v>2</v>
      </c>
      <c r="R2" s="346"/>
      <c r="S2" s="346"/>
      <c r="T2" s="346"/>
      <c r="U2" s="347"/>
      <c r="V2" s="346" t="s">
        <v>9</v>
      </c>
      <c r="W2" s="346"/>
      <c r="X2" s="346"/>
      <c r="Y2" s="346"/>
      <c r="Z2" s="347"/>
      <c r="AA2" s="348" t="s">
        <v>7</v>
      </c>
      <c r="AB2" s="346"/>
      <c r="AC2" s="346"/>
      <c r="AD2" s="346"/>
      <c r="AE2" s="347"/>
      <c r="AF2" s="342" t="s">
        <v>12</v>
      </c>
      <c r="AG2" s="343"/>
      <c r="AH2" s="344"/>
      <c r="AI2" s="344"/>
      <c r="AJ2" s="367"/>
      <c r="AK2" s="343" t="s">
        <v>10</v>
      </c>
      <c r="AL2" s="343"/>
      <c r="AM2" s="344"/>
      <c r="AN2" s="344"/>
      <c r="AO2" s="345"/>
      <c r="AP2" s="342" t="s">
        <v>11</v>
      </c>
      <c r="AQ2" s="343"/>
      <c r="AR2" s="344"/>
      <c r="AS2" s="344"/>
      <c r="AT2" s="345"/>
      <c r="AU2" s="362"/>
      <c r="AV2" s="363"/>
      <c r="AW2" s="363"/>
      <c r="AX2" s="363"/>
      <c r="AY2" s="363"/>
      <c r="AZ2" s="365"/>
      <c r="BA2" s="398"/>
      <c r="BB2" s="29"/>
    </row>
    <row r="3" spans="1:57" s="2" customFormat="1" ht="49.5" thickBot="1" x14ac:dyDescent="0.3">
      <c r="A3" s="351"/>
      <c r="B3" s="351"/>
      <c r="C3" s="351"/>
      <c r="D3" s="351"/>
      <c r="E3" s="356"/>
      <c r="F3" s="358"/>
      <c r="G3" s="244" t="s">
        <v>501</v>
      </c>
      <c r="H3" s="245" t="s">
        <v>502</v>
      </c>
      <c r="I3" s="245" t="s">
        <v>503</v>
      </c>
      <c r="J3" s="245" t="s">
        <v>504</v>
      </c>
      <c r="K3" s="246" t="s">
        <v>505</v>
      </c>
      <c r="L3" s="244" t="s">
        <v>501</v>
      </c>
      <c r="M3" s="245" t="s">
        <v>502</v>
      </c>
      <c r="N3" s="245" t="s">
        <v>503</v>
      </c>
      <c r="O3" s="245" t="s">
        <v>504</v>
      </c>
      <c r="P3" s="246" t="s">
        <v>505</v>
      </c>
      <c r="Q3" s="244" t="s">
        <v>501</v>
      </c>
      <c r="R3" s="245" t="s">
        <v>502</v>
      </c>
      <c r="S3" s="245" t="s">
        <v>503</v>
      </c>
      <c r="T3" s="245" t="s">
        <v>504</v>
      </c>
      <c r="U3" s="246" t="s">
        <v>505</v>
      </c>
      <c r="V3" s="244" t="s">
        <v>501</v>
      </c>
      <c r="W3" s="245" t="s">
        <v>502</v>
      </c>
      <c r="X3" s="245" t="s">
        <v>503</v>
      </c>
      <c r="Y3" s="245" t="s">
        <v>504</v>
      </c>
      <c r="Z3" s="246" t="s">
        <v>505</v>
      </c>
      <c r="AA3" s="244" t="s">
        <v>501</v>
      </c>
      <c r="AB3" s="245" t="s">
        <v>502</v>
      </c>
      <c r="AC3" s="245" t="s">
        <v>503</v>
      </c>
      <c r="AD3" s="245" t="s">
        <v>504</v>
      </c>
      <c r="AE3" s="246" t="s">
        <v>505</v>
      </c>
      <c r="AF3" s="244" t="s">
        <v>501</v>
      </c>
      <c r="AG3" s="245" t="s">
        <v>502</v>
      </c>
      <c r="AH3" s="245" t="s">
        <v>503</v>
      </c>
      <c r="AI3" s="245" t="s">
        <v>504</v>
      </c>
      <c r="AJ3" s="246" t="s">
        <v>505</v>
      </c>
      <c r="AK3" s="244" t="s">
        <v>501</v>
      </c>
      <c r="AL3" s="245" t="s">
        <v>502</v>
      </c>
      <c r="AM3" s="245" t="s">
        <v>503</v>
      </c>
      <c r="AN3" s="245" t="s">
        <v>504</v>
      </c>
      <c r="AO3" s="246" t="s">
        <v>505</v>
      </c>
      <c r="AP3" s="244" t="s">
        <v>501</v>
      </c>
      <c r="AQ3" s="245" t="s">
        <v>502</v>
      </c>
      <c r="AR3" s="245" t="s">
        <v>503</v>
      </c>
      <c r="AS3" s="245" t="s">
        <v>504</v>
      </c>
      <c r="AT3" s="246" t="s">
        <v>505</v>
      </c>
      <c r="AU3" s="247" t="s">
        <v>507</v>
      </c>
      <c r="AV3" s="248" t="s">
        <v>508</v>
      </c>
      <c r="AW3" s="248" t="s">
        <v>509</v>
      </c>
      <c r="AX3" s="248" t="s">
        <v>510</v>
      </c>
      <c r="AY3" s="249" t="s">
        <v>505</v>
      </c>
      <c r="AZ3" s="366"/>
      <c r="BA3" s="399"/>
      <c r="BB3" s="29"/>
    </row>
    <row r="4" spans="1:57" x14ac:dyDescent="0.25">
      <c r="A4" s="252" t="s">
        <v>79</v>
      </c>
      <c r="B4" s="201" t="s">
        <v>119</v>
      </c>
      <c r="C4" s="150" t="s">
        <v>15</v>
      </c>
      <c r="D4" s="211" t="s">
        <v>247</v>
      </c>
      <c r="E4" s="266" t="s">
        <v>380</v>
      </c>
      <c r="F4" s="231" t="s">
        <v>380</v>
      </c>
      <c r="G4" s="65">
        <v>28</v>
      </c>
      <c r="H4" s="66"/>
      <c r="I4" s="66"/>
      <c r="J4" s="67">
        <f>K4*30-SUM(G4:I4)</f>
        <v>32</v>
      </c>
      <c r="K4" s="73">
        <v>2</v>
      </c>
      <c r="L4" s="68"/>
      <c r="M4" s="66"/>
      <c r="N4" s="66"/>
      <c r="O4" s="67"/>
      <c r="P4" s="73"/>
      <c r="Q4" s="68"/>
      <c r="R4" s="66"/>
      <c r="S4" s="66"/>
      <c r="T4" s="67"/>
      <c r="U4" s="73"/>
      <c r="V4" s="68"/>
      <c r="W4" s="66"/>
      <c r="X4" s="66"/>
      <c r="Y4" s="67"/>
      <c r="Z4" s="73"/>
      <c r="AA4" s="68"/>
      <c r="AB4" s="66"/>
      <c r="AC4" s="66"/>
      <c r="AD4" s="67"/>
      <c r="AE4" s="73"/>
      <c r="AF4" s="68"/>
      <c r="AG4" s="66"/>
      <c r="AH4" s="66"/>
      <c r="AI4" s="67"/>
      <c r="AJ4" s="73"/>
      <c r="AK4" s="68"/>
      <c r="AL4" s="66"/>
      <c r="AM4" s="66"/>
      <c r="AN4" s="67"/>
      <c r="AO4" s="73"/>
      <c r="AP4" s="68"/>
      <c r="AQ4" s="66"/>
      <c r="AR4" s="66"/>
      <c r="AS4" s="67"/>
      <c r="AT4" s="73"/>
      <c r="AU4" s="78"/>
      <c r="AV4" s="79" t="s">
        <v>0</v>
      </c>
      <c r="AW4" s="79"/>
      <c r="AX4" s="80"/>
      <c r="AY4" s="124">
        <f t="shared" ref="AY4:AY19" si="0">SUM(K4,P4)</f>
        <v>2</v>
      </c>
      <c r="AZ4" s="178" t="s">
        <v>8</v>
      </c>
      <c r="BA4" s="176" t="s">
        <v>8</v>
      </c>
    </row>
    <row r="5" spans="1:57" ht="22.5" x14ac:dyDescent="0.25">
      <c r="A5" s="58" t="s">
        <v>79</v>
      </c>
      <c r="B5" s="202" t="s">
        <v>120</v>
      </c>
      <c r="C5" s="405" t="s">
        <v>16</v>
      </c>
      <c r="D5" s="157" t="s">
        <v>248</v>
      </c>
      <c r="E5" s="267" t="s">
        <v>609</v>
      </c>
      <c r="F5" s="232" t="s">
        <v>609</v>
      </c>
      <c r="G5" s="69">
        <v>14</v>
      </c>
      <c r="H5" s="70"/>
      <c r="I5" s="70"/>
      <c r="J5" s="71">
        <f t="shared" ref="J5:J8" si="1">K5*30-SUM(G5:I5)</f>
        <v>16</v>
      </c>
      <c r="K5" s="74">
        <v>1</v>
      </c>
      <c r="L5" s="72"/>
      <c r="M5" s="70"/>
      <c r="N5" s="70"/>
      <c r="O5" s="71"/>
      <c r="P5" s="74"/>
      <c r="Q5" s="72"/>
      <c r="R5" s="70"/>
      <c r="S5" s="70"/>
      <c r="T5" s="71"/>
      <c r="U5" s="74"/>
      <c r="V5" s="72"/>
      <c r="W5" s="70"/>
      <c r="X5" s="70"/>
      <c r="Y5" s="71"/>
      <c r="Z5" s="74"/>
      <c r="AA5" s="72"/>
      <c r="AB5" s="70"/>
      <c r="AC5" s="70"/>
      <c r="AD5" s="71"/>
      <c r="AE5" s="74"/>
      <c r="AF5" s="72"/>
      <c r="AG5" s="70"/>
      <c r="AH5" s="70"/>
      <c r="AI5" s="71"/>
      <c r="AJ5" s="74"/>
      <c r="AK5" s="72"/>
      <c r="AL5" s="70"/>
      <c r="AM5" s="70"/>
      <c r="AN5" s="71"/>
      <c r="AO5" s="74"/>
      <c r="AP5" s="72"/>
      <c r="AQ5" s="70"/>
      <c r="AR5" s="70"/>
      <c r="AS5" s="71"/>
      <c r="AT5" s="74"/>
      <c r="AU5" s="81"/>
      <c r="AV5" s="82"/>
      <c r="AW5" s="82" t="s">
        <v>0</v>
      </c>
      <c r="AX5" s="83"/>
      <c r="AY5" s="125">
        <f t="shared" si="0"/>
        <v>1</v>
      </c>
      <c r="AZ5" s="379" t="s">
        <v>8</v>
      </c>
      <c r="BA5" s="377" t="s">
        <v>8</v>
      </c>
    </row>
    <row r="6" spans="1:57" ht="22.5" x14ac:dyDescent="0.25">
      <c r="A6" s="58" t="s">
        <v>79</v>
      </c>
      <c r="B6" s="202" t="s">
        <v>121</v>
      </c>
      <c r="C6" s="405"/>
      <c r="D6" s="157" t="s">
        <v>249</v>
      </c>
      <c r="E6" s="267" t="s">
        <v>610</v>
      </c>
      <c r="F6" s="232" t="s">
        <v>610</v>
      </c>
      <c r="G6" s="69"/>
      <c r="H6" s="70">
        <v>14</v>
      </c>
      <c r="I6" s="70"/>
      <c r="J6" s="71">
        <f t="shared" si="1"/>
        <v>76</v>
      </c>
      <c r="K6" s="74">
        <v>3</v>
      </c>
      <c r="L6" s="72"/>
      <c r="M6" s="70"/>
      <c r="N6" s="70"/>
      <c r="O6" s="71"/>
      <c r="P6" s="74"/>
      <c r="Q6" s="72"/>
      <c r="R6" s="70"/>
      <c r="S6" s="70"/>
      <c r="T6" s="71"/>
      <c r="U6" s="74"/>
      <c r="V6" s="72"/>
      <c r="W6" s="70"/>
      <c r="X6" s="70"/>
      <c r="Y6" s="71"/>
      <c r="Z6" s="74"/>
      <c r="AA6" s="72"/>
      <c r="AB6" s="70"/>
      <c r="AC6" s="70"/>
      <c r="AD6" s="71"/>
      <c r="AE6" s="74"/>
      <c r="AF6" s="72"/>
      <c r="AG6" s="70"/>
      <c r="AH6" s="70"/>
      <c r="AI6" s="71"/>
      <c r="AJ6" s="74"/>
      <c r="AK6" s="72"/>
      <c r="AL6" s="70"/>
      <c r="AM6" s="70"/>
      <c r="AN6" s="71"/>
      <c r="AO6" s="74"/>
      <c r="AP6" s="72"/>
      <c r="AQ6" s="70"/>
      <c r="AR6" s="70"/>
      <c r="AS6" s="71"/>
      <c r="AT6" s="74"/>
      <c r="AU6" s="81"/>
      <c r="AV6" s="82"/>
      <c r="AW6" s="82" t="s">
        <v>0</v>
      </c>
      <c r="AX6" s="83"/>
      <c r="AY6" s="125">
        <f t="shared" si="0"/>
        <v>3</v>
      </c>
      <c r="AZ6" s="379"/>
      <c r="BA6" s="377"/>
    </row>
    <row r="7" spans="1:57" ht="22.5" x14ac:dyDescent="0.25">
      <c r="A7" s="58" t="s">
        <v>79</v>
      </c>
      <c r="B7" s="203" t="s">
        <v>127</v>
      </c>
      <c r="C7" s="155" t="s">
        <v>20</v>
      </c>
      <c r="D7" s="159" t="s">
        <v>334</v>
      </c>
      <c r="E7" s="267" t="s">
        <v>381</v>
      </c>
      <c r="F7" s="233" t="s">
        <v>381</v>
      </c>
      <c r="G7" s="69"/>
      <c r="H7" s="70">
        <v>28</v>
      </c>
      <c r="I7" s="70"/>
      <c r="J7" s="71">
        <f>K7*30-SUM(G7:I7)</f>
        <v>32</v>
      </c>
      <c r="K7" s="74">
        <v>2</v>
      </c>
      <c r="L7" s="72"/>
      <c r="M7" s="70"/>
      <c r="N7" s="70"/>
      <c r="O7" s="71"/>
      <c r="P7" s="74"/>
      <c r="Q7" s="72"/>
      <c r="R7" s="70"/>
      <c r="S7" s="70"/>
      <c r="T7" s="71"/>
      <c r="U7" s="74"/>
      <c r="V7" s="72"/>
      <c r="W7" s="70"/>
      <c r="X7" s="70"/>
      <c r="Y7" s="71"/>
      <c r="Z7" s="74"/>
      <c r="AA7" s="72"/>
      <c r="AB7" s="70"/>
      <c r="AC7" s="70"/>
      <c r="AD7" s="71"/>
      <c r="AE7" s="74"/>
      <c r="AF7" s="72"/>
      <c r="AG7" s="70"/>
      <c r="AH7" s="70"/>
      <c r="AI7" s="71"/>
      <c r="AJ7" s="74"/>
      <c r="AK7" s="72"/>
      <c r="AL7" s="70"/>
      <c r="AM7" s="70"/>
      <c r="AN7" s="71"/>
      <c r="AO7" s="74"/>
      <c r="AP7" s="72"/>
      <c r="AQ7" s="70"/>
      <c r="AR7" s="70"/>
      <c r="AS7" s="71"/>
      <c r="AT7" s="74"/>
      <c r="AU7" s="81"/>
      <c r="AV7" s="82"/>
      <c r="AW7" s="82" t="s">
        <v>0</v>
      </c>
      <c r="AX7" s="83"/>
      <c r="AY7" s="125">
        <f t="shared" si="0"/>
        <v>2</v>
      </c>
      <c r="AZ7" s="260" t="s">
        <v>8</v>
      </c>
      <c r="BA7" s="259" t="s">
        <v>8</v>
      </c>
    </row>
    <row r="8" spans="1:57" ht="22.5" x14ac:dyDescent="0.25">
      <c r="A8" s="58" t="s">
        <v>79</v>
      </c>
      <c r="B8" s="203" t="s">
        <v>128</v>
      </c>
      <c r="C8" s="155" t="s">
        <v>18</v>
      </c>
      <c r="D8" s="159" t="s">
        <v>335</v>
      </c>
      <c r="E8" s="267" t="s">
        <v>382</v>
      </c>
      <c r="F8" s="233" t="s">
        <v>382</v>
      </c>
      <c r="G8" s="69"/>
      <c r="H8" s="70">
        <v>28</v>
      </c>
      <c r="I8" s="70"/>
      <c r="J8" s="71">
        <f t="shared" si="1"/>
        <v>32</v>
      </c>
      <c r="K8" s="74">
        <v>2</v>
      </c>
      <c r="L8" s="72"/>
      <c r="M8" s="70"/>
      <c r="N8" s="70"/>
      <c r="O8" s="71"/>
      <c r="P8" s="74"/>
      <c r="Q8" s="72"/>
      <c r="R8" s="70"/>
      <c r="S8" s="70"/>
      <c r="T8" s="71"/>
      <c r="U8" s="74"/>
      <c r="V8" s="72"/>
      <c r="W8" s="70"/>
      <c r="X8" s="70"/>
      <c r="Y8" s="71"/>
      <c r="Z8" s="74"/>
      <c r="AA8" s="72"/>
      <c r="AB8" s="70"/>
      <c r="AC8" s="70"/>
      <c r="AD8" s="71"/>
      <c r="AE8" s="74"/>
      <c r="AF8" s="72"/>
      <c r="AG8" s="70"/>
      <c r="AH8" s="70"/>
      <c r="AI8" s="71"/>
      <c r="AJ8" s="74"/>
      <c r="AK8" s="72"/>
      <c r="AL8" s="70"/>
      <c r="AM8" s="70"/>
      <c r="AN8" s="71"/>
      <c r="AO8" s="74"/>
      <c r="AP8" s="72"/>
      <c r="AQ8" s="70"/>
      <c r="AR8" s="70"/>
      <c r="AS8" s="71"/>
      <c r="AT8" s="74"/>
      <c r="AU8" s="81"/>
      <c r="AV8" s="82"/>
      <c r="AW8" s="82" t="s">
        <v>0</v>
      </c>
      <c r="AX8" s="83"/>
      <c r="AY8" s="125">
        <f t="shared" si="0"/>
        <v>2</v>
      </c>
      <c r="AZ8" s="260" t="s">
        <v>8</v>
      </c>
      <c r="BA8" s="259" t="s">
        <v>8</v>
      </c>
    </row>
    <row r="9" spans="1:57" ht="33.75" x14ac:dyDescent="0.25">
      <c r="A9" s="58" t="s">
        <v>79</v>
      </c>
      <c r="B9" s="203" t="s">
        <v>129</v>
      </c>
      <c r="C9" s="261" t="s">
        <v>75</v>
      </c>
      <c r="D9" s="159" t="s">
        <v>336</v>
      </c>
      <c r="E9" s="267" t="s">
        <v>448</v>
      </c>
      <c r="F9" s="234" t="s">
        <v>448</v>
      </c>
      <c r="G9" s="69">
        <v>14</v>
      </c>
      <c r="H9" s="70"/>
      <c r="I9" s="70"/>
      <c r="J9" s="71">
        <f t="shared" ref="J9:J15" si="2">K9*30-SUM(G9:I9)</f>
        <v>46</v>
      </c>
      <c r="K9" s="74">
        <v>2</v>
      </c>
      <c r="L9" s="72"/>
      <c r="M9" s="70"/>
      <c r="N9" s="70"/>
      <c r="O9" s="71"/>
      <c r="P9" s="74"/>
      <c r="Q9" s="72"/>
      <c r="R9" s="70"/>
      <c r="S9" s="70"/>
      <c r="T9" s="71"/>
      <c r="U9" s="74"/>
      <c r="V9" s="72"/>
      <c r="W9" s="70"/>
      <c r="X9" s="70"/>
      <c r="Y9" s="71"/>
      <c r="Z9" s="74"/>
      <c r="AA9" s="72"/>
      <c r="AB9" s="70"/>
      <c r="AC9" s="70"/>
      <c r="AD9" s="71"/>
      <c r="AE9" s="74"/>
      <c r="AF9" s="72"/>
      <c r="AG9" s="70"/>
      <c r="AH9" s="70"/>
      <c r="AI9" s="71"/>
      <c r="AJ9" s="74"/>
      <c r="AK9" s="72"/>
      <c r="AL9" s="70"/>
      <c r="AM9" s="70"/>
      <c r="AN9" s="71"/>
      <c r="AO9" s="74"/>
      <c r="AP9" s="72"/>
      <c r="AQ9" s="70"/>
      <c r="AR9" s="70"/>
      <c r="AS9" s="71"/>
      <c r="AT9" s="74"/>
      <c r="AU9" s="81"/>
      <c r="AV9" s="82" t="s">
        <v>0</v>
      </c>
      <c r="AW9" s="82"/>
      <c r="AX9" s="83"/>
      <c r="AY9" s="125">
        <f t="shared" si="0"/>
        <v>2</v>
      </c>
      <c r="AZ9" s="260" t="s">
        <v>8</v>
      </c>
      <c r="BA9" s="259" t="s">
        <v>8</v>
      </c>
    </row>
    <row r="10" spans="1:57" ht="22.5" x14ac:dyDescent="0.25">
      <c r="A10" s="58" t="s">
        <v>79</v>
      </c>
      <c r="B10" s="203" t="s">
        <v>130</v>
      </c>
      <c r="C10" s="155" t="s">
        <v>80</v>
      </c>
      <c r="D10" s="159" t="s">
        <v>337</v>
      </c>
      <c r="E10" s="267" t="s">
        <v>383</v>
      </c>
      <c r="F10" s="233" t="s">
        <v>383</v>
      </c>
      <c r="G10" s="69">
        <v>14</v>
      </c>
      <c r="H10" s="70"/>
      <c r="I10" s="70"/>
      <c r="J10" s="71">
        <f t="shared" si="2"/>
        <v>46</v>
      </c>
      <c r="K10" s="75">
        <v>2</v>
      </c>
      <c r="L10" s="72"/>
      <c r="M10" s="70"/>
      <c r="N10" s="70"/>
      <c r="O10" s="71"/>
      <c r="P10" s="75"/>
      <c r="Q10" s="72"/>
      <c r="R10" s="70"/>
      <c r="S10" s="70"/>
      <c r="T10" s="71"/>
      <c r="U10" s="75"/>
      <c r="V10" s="72"/>
      <c r="W10" s="70"/>
      <c r="X10" s="70"/>
      <c r="Y10" s="71"/>
      <c r="Z10" s="75"/>
      <c r="AA10" s="72"/>
      <c r="AB10" s="70"/>
      <c r="AC10" s="70"/>
      <c r="AD10" s="71"/>
      <c r="AE10" s="75"/>
      <c r="AF10" s="72"/>
      <c r="AG10" s="70"/>
      <c r="AH10" s="70"/>
      <c r="AI10" s="71"/>
      <c r="AJ10" s="75"/>
      <c r="AK10" s="72"/>
      <c r="AL10" s="70"/>
      <c r="AM10" s="70"/>
      <c r="AN10" s="71"/>
      <c r="AO10" s="75"/>
      <c r="AP10" s="72"/>
      <c r="AQ10" s="70"/>
      <c r="AR10" s="70"/>
      <c r="AS10" s="71"/>
      <c r="AT10" s="75"/>
      <c r="AU10" s="81"/>
      <c r="AV10" s="82" t="s">
        <v>0</v>
      </c>
      <c r="AW10" s="82"/>
      <c r="AX10" s="83"/>
      <c r="AY10" s="126">
        <f t="shared" si="0"/>
        <v>2</v>
      </c>
      <c r="AZ10" s="260" t="s">
        <v>8</v>
      </c>
      <c r="BA10" s="259" t="s">
        <v>8</v>
      </c>
    </row>
    <row r="11" spans="1:57" ht="22.5" x14ac:dyDescent="0.25">
      <c r="A11" s="250" t="s">
        <v>78</v>
      </c>
      <c r="B11" s="202" t="s">
        <v>133</v>
      </c>
      <c r="C11" s="151" t="s">
        <v>22</v>
      </c>
      <c r="D11" s="157" t="s">
        <v>250</v>
      </c>
      <c r="E11" s="267" t="s">
        <v>384</v>
      </c>
      <c r="F11" s="232" t="s">
        <v>384</v>
      </c>
      <c r="G11" s="69">
        <v>28</v>
      </c>
      <c r="H11" s="70"/>
      <c r="I11" s="70"/>
      <c r="J11" s="71">
        <f t="shared" si="2"/>
        <v>62</v>
      </c>
      <c r="K11" s="75">
        <v>3</v>
      </c>
      <c r="L11" s="72"/>
      <c r="M11" s="70"/>
      <c r="N11" s="70"/>
      <c r="O11" s="71"/>
      <c r="P11" s="75"/>
      <c r="Q11" s="72"/>
      <c r="R11" s="70"/>
      <c r="S11" s="70"/>
      <c r="T11" s="71"/>
      <c r="U11" s="75"/>
      <c r="V11" s="72"/>
      <c r="W11" s="70"/>
      <c r="X11" s="70"/>
      <c r="Y11" s="71"/>
      <c r="Z11" s="75"/>
      <c r="AA11" s="72"/>
      <c r="AB11" s="70"/>
      <c r="AC11" s="70"/>
      <c r="AD11" s="71"/>
      <c r="AE11" s="75"/>
      <c r="AF11" s="72"/>
      <c r="AG11" s="70"/>
      <c r="AH11" s="70"/>
      <c r="AI11" s="71"/>
      <c r="AJ11" s="75"/>
      <c r="AK11" s="72"/>
      <c r="AL11" s="70"/>
      <c r="AM11" s="70"/>
      <c r="AN11" s="71"/>
      <c r="AO11" s="75"/>
      <c r="AP11" s="72"/>
      <c r="AQ11" s="70"/>
      <c r="AR11" s="70"/>
      <c r="AS11" s="71"/>
      <c r="AT11" s="75"/>
      <c r="AU11" s="81"/>
      <c r="AV11" s="82" t="s">
        <v>0</v>
      </c>
      <c r="AW11" s="82"/>
      <c r="AX11" s="83"/>
      <c r="AY11" s="126">
        <f t="shared" si="0"/>
        <v>3</v>
      </c>
      <c r="AZ11" s="260" t="s">
        <v>8</v>
      </c>
      <c r="BA11" s="259" t="s">
        <v>8</v>
      </c>
    </row>
    <row r="12" spans="1:57" ht="22.5" x14ac:dyDescent="0.25">
      <c r="A12" s="58" t="s">
        <v>78</v>
      </c>
      <c r="B12" s="202" t="s">
        <v>134</v>
      </c>
      <c r="C12" s="151" t="s">
        <v>23</v>
      </c>
      <c r="D12" s="157" t="s">
        <v>251</v>
      </c>
      <c r="E12" s="267" t="s">
        <v>385</v>
      </c>
      <c r="F12" s="232" t="s">
        <v>385</v>
      </c>
      <c r="G12" s="69">
        <v>28</v>
      </c>
      <c r="H12" s="70"/>
      <c r="I12" s="70"/>
      <c r="J12" s="71">
        <f t="shared" si="2"/>
        <v>62</v>
      </c>
      <c r="K12" s="75">
        <v>3</v>
      </c>
      <c r="L12" s="72"/>
      <c r="M12" s="70"/>
      <c r="N12" s="70"/>
      <c r="O12" s="71"/>
      <c r="P12" s="75"/>
      <c r="Q12" s="72"/>
      <c r="R12" s="70"/>
      <c r="S12" s="70"/>
      <c r="T12" s="71"/>
      <c r="U12" s="75"/>
      <c r="V12" s="72"/>
      <c r="W12" s="70"/>
      <c r="X12" s="70"/>
      <c r="Y12" s="71"/>
      <c r="Z12" s="75"/>
      <c r="AA12" s="72"/>
      <c r="AB12" s="70"/>
      <c r="AC12" s="70"/>
      <c r="AD12" s="71"/>
      <c r="AE12" s="75"/>
      <c r="AF12" s="72"/>
      <c r="AG12" s="70"/>
      <c r="AH12" s="70"/>
      <c r="AI12" s="71"/>
      <c r="AJ12" s="75"/>
      <c r="AK12" s="72"/>
      <c r="AL12" s="70"/>
      <c r="AM12" s="70"/>
      <c r="AN12" s="71"/>
      <c r="AO12" s="75"/>
      <c r="AP12" s="72"/>
      <c r="AQ12" s="70"/>
      <c r="AR12" s="70"/>
      <c r="AS12" s="71"/>
      <c r="AT12" s="75"/>
      <c r="AU12" s="81"/>
      <c r="AV12" s="82" t="s">
        <v>0</v>
      </c>
      <c r="AW12" s="82"/>
      <c r="AX12" s="83"/>
      <c r="AY12" s="126">
        <f t="shared" si="0"/>
        <v>3</v>
      </c>
      <c r="AZ12" s="260" t="s">
        <v>8</v>
      </c>
      <c r="BA12" s="259" t="s">
        <v>8</v>
      </c>
    </row>
    <row r="13" spans="1:57" ht="22.5" x14ac:dyDescent="0.25">
      <c r="A13" s="58" t="s">
        <v>78</v>
      </c>
      <c r="B13" s="202" t="s">
        <v>135</v>
      </c>
      <c r="C13" s="151" t="s">
        <v>81</v>
      </c>
      <c r="D13" s="157" t="s">
        <v>252</v>
      </c>
      <c r="E13" s="267" t="s">
        <v>386</v>
      </c>
      <c r="F13" s="232" t="s">
        <v>386</v>
      </c>
      <c r="G13" s="69">
        <v>28</v>
      </c>
      <c r="H13" s="70"/>
      <c r="I13" s="70"/>
      <c r="J13" s="71">
        <f t="shared" si="2"/>
        <v>62</v>
      </c>
      <c r="K13" s="75">
        <v>3</v>
      </c>
      <c r="L13" s="72"/>
      <c r="M13" s="70"/>
      <c r="N13" s="70"/>
      <c r="O13" s="71"/>
      <c r="P13" s="75"/>
      <c r="Q13" s="72"/>
      <c r="R13" s="70"/>
      <c r="S13" s="70"/>
      <c r="T13" s="71"/>
      <c r="U13" s="75"/>
      <c r="V13" s="72"/>
      <c r="W13" s="70"/>
      <c r="X13" s="70"/>
      <c r="Y13" s="71"/>
      <c r="Z13" s="75"/>
      <c r="AA13" s="72"/>
      <c r="AB13" s="70"/>
      <c r="AC13" s="70"/>
      <c r="AD13" s="71"/>
      <c r="AE13" s="75"/>
      <c r="AF13" s="72"/>
      <c r="AG13" s="70"/>
      <c r="AH13" s="70"/>
      <c r="AI13" s="71"/>
      <c r="AJ13" s="75"/>
      <c r="AK13" s="72"/>
      <c r="AL13" s="70"/>
      <c r="AM13" s="70"/>
      <c r="AN13" s="71"/>
      <c r="AO13" s="75"/>
      <c r="AP13" s="72"/>
      <c r="AQ13" s="70"/>
      <c r="AR13" s="70"/>
      <c r="AS13" s="71"/>
      <c r="AT13" s="75"/>
      <c r="AU13" s="81"/>
      <c r="AV13" s="82" t="s">
        <v>0</v>
      </c>
      <c r="AW13" s="82"/>
      <c r="AX13" s="83"/>
      <c r="AY13" s="126">
        <f t="shared" si="0"/>
        <v>3</v>
      </c>
      <c r="AZ13" s="260" t="s">
        <v>8</v>
      </c>
      <c r="BA13" s="169" t="s">
        <v>387</v>
      </c>
    </row>
    <row r="14" spans="1:57" ht="22.5" x14ac:dyDescent="0.25">
      <c r="A14" s="58" t="s">
        <v>78</v>
      </c>
      <c r="B14" s="202" t="s">
        <v>136</v>
      </c>
      <c r="C14" s="151" t="s">
        <v>82</v>
      </c>
      <c r="D14" s="157" t="s">
        <v>253</v>
      </c>
      <c r="E14" s="267" t="s">
        <v>387</v>
      </c>
      <c r="F14" s="232" t="s">
        <v>387</v>
      </c>
      <c r="G14" s="69">
        <v>28</v>
      </c>
      <c r="H14" s="70"/>
      <c r="I14" s="70"/>
      <c r="J14" s="71">
        <f t="shared" si="2"/>
        <v>62</v>
      </c>
      <c r="K14" s="75">
        <v>3</v>
      </c>
      <c r="L14" s="72"/>
      <c r="M14" s="70"/>
      <c r="N14" s="70"/>
      <c r="O14" s="71"/>
      <c r="P14" s="75"/>
      <c r="Q14" s="72"/>
      <c r="R14" s="70"/>
      <c r="S14" s="70"/>
      <c r="T14" s="71"/>
      <c r="U14" s="75"/>
      <c r="V14" s="72"/>
      <c r="W14" s="70"/>
      <c r="X14" s="70"/>
      <c r="Y14" s="71"/>
      <c r="Z14" s="75"/>
      <c r="AA14" s="72"/>
      <c r="AB14" s="70"/>
      <c r="AC14" s="70"/>
      <c r="AD14" s="71"/>
      <c r="AE14" s="75"/>
      <c r="AF14" s="72"/>
      <c r="AG14" s="70"/>
      <c r="AH14" s="70"/>
      <c r="AI14" s="71"/>
      <c r="AJ14" s="75"/>
      <c r="AK14" s="72"/>
      <c r="AL14" s="70"/>
      <c r="AM14" s="70"/>
      <c r="AN14" s="71"/>
      <c r="AO14" s="75"/>
      <c r="AP14" s="72"/>
      <c r="AQ14" s="70"/>
      <c r="AR14" s="70"/>
      <c r="AS14" s="71"/>
      <c r="AT14" s="75"/>
      <c r="AU14" s="81"/>
      <c r="AV14" s="82" t="s">
        <v>0</v>
      </c>
      <c r="AW14" s="82"/>
      <c r="AX14" s="83"/>
      <c r="AY14" s="126">
        <f t="shared" si="0"/>
        <v>3</v>
      </c>
      <c r="AZ14" s="260" t="s">
        <v>8</v>
      </c>
      <c r="BA14" s="169" t="s">
        <v>386</v>
      </c>
    </row>
    <row r="15" spans="1:57" ht="22.5" x14ac:dyDescent="0.25">
      <c r="A15" s="58" t="s">
        <v>78</v>
      </c>
      <c r="B15" s="203" t="s">
        <v>151</v>
      </c>
      <c r="C15" s="155" t="s">
        <v>98</v>
      </c>
      <c r="D15" s="159" t="s">
        <v>338</v>
      </c>
      <c r="E15" s="267" t="s">
        <v>388</v>
      </c>
      <c r="F15" s="233" t="s">
        <v>388</v>
      </c>
      <c r="G15" s="69">
        <v>28</v>
      </c>
      <c r="H15" s="70"/>
      <c r="I15" s="70"/>
      <c r="J15" s="71">
        <f t="shared" si="2"/>
        <v>32</v>
      </c>
      <c r="K15" s="75">
        <v>2</v>
      </c>
      <c r="L15" s="72"/>
      <c r="M15" s="70"/>
      <c r="N15" s="70"/>
      <c r="O15" s="71"/>
      <c r="P15" s="75"/>
      <c r="Q15" s="72"/>
      <c r="R15" s="70"/>
      <c r="S15" s="70"/>
      <c r="T15" s="71"/>
      <c r="U15" s="75"/>
      <c r="V15" s="72"/>
      <c r="W15" s="70"/>
      <c r="X15" s="70"/>
      <c r="Y15" s="71"/>
      <c r="Z15" s="75"/>
      <c r="AA15" s="72"/>
      <c r="AB15" s="70"/>
      <c r="AC15" s="70"/>
      <c r="AD15" s="71"/>
      <c r="AE15" s="75"/>
      <c r="AF15" s="72"/>
      <c r="AG15" s="70"/>
      <c r="AH15" s="70"/>
      <c r="AI15" s="71"/>
      <c r="AJ15" s="75"/>
      <c r="AK15" s="72"/>
      <c r="AL15" s="70"/>
      <c r="AM15" s="70"/>
      <c r="AN15" s="71"/>
      <c r="AO15" s="75"/>
      <c r="AP15" s="72"/>
      <c r="AQ15" s="70"/>
      <c r="AR15" s="70"/>
      <c r="AS15" s="71"/>
      <c r="AT15" s="75"/>
      <c r="AU15" s="81"/>
      <c r="AV15" s="82" t="s">
        <v>0</v>
      </c>
      <c r="AW15" s="82"/>
      <c r="AX15" s="83"/>
      <c r="AY15" s="126">
        <f t="shared" si="0"/>
        <v>2</v>
      </c>
      <c r="AZ15" s="260" t="s">
        <v>8</v>
      </c>
      <c r="BA15" s="259" t="s">
        <v>8</v>
      </c>
    </row>
    <row r="16" spans="1:57" s="30" customFormat="1" ht="23.25" thickBot="1" x14ac:dyDescent="0.3">
      <c r="A16" s="163" t="s">
        <v>5</v>
      </c>
      <c r="B16" s="204" t="s">
        <v>163</v>
      </c>
      <c r="C16" s="147" t="s">
        <v>37</v>
      </c>
      <c r="D16" s="160" t="s">
        <v>366</v>
      </c>
      <c r="E16" s="268" t="s">
        <v>389</v>
      </c>
      <c r="F16" s="235" t="s">
        <v>389</v>
      </c>
      <c r="G16" s="91"/>
      <c r="H16" s="92">
        <v>14</v>
      </c>
      <c r="I16" s="92"/>
      <c r="J16" s="93">
        <f>K16*30-SUM(G16:I16)</f>
        <v>46</v>
      </c>
      <c r="K16" s="94">
        <v>2</v>
      </c>
      <c r="L16" s="95"/>
      <c r="M16" s="92"/>
      <c r="N16" s="92"/>
      <c r="O16" s="93"/>
      <c r="P16" s="94"/>
      <c r="Q16" s="95"/>
      <c r="R16" s="92"/>
      <c r="S16" s="92"/>
      <c r="T16" s="93"/>
      <c r="U16" s="94"/>
      <c r="V16" s="95"/>
      <c r="W16" s="92"/>
      <c r="X16" s="92"/>
      <c r="Y16" s="93"/>
      <c r="Z16" s="94"/>
      <c r="AA16" s="95"/>
      <c r="AB16" s="92"/>
      <c r="AC16" s="92"/>
      <c r="AD16" s="93"/>
      <c r="AE16" s="94"/>
      <c r="AF16" s="95"/>
      <c r="AG16" s="92"/>
      <c r="AH16" s="92"/>
      <c r="AI16" s="93"/>
      <c r="AJ16" s="94"/>
      <c r="AK16" s="95"/>
      <c r="AL16" s="92"/>
      <c r="AM16" s="92"/>
      <c r="AN16" s="93"/>
      <c r="AO16" s="94"/>
      <c r="AP16" s="95"/>
      <c r="AQ16" s="92"/>
      <c r="AR16" s="92"/>
      <c r="AS16" s="93"/>
      <c r="AT16" s="94"/>
      <c r="AU16" s="96"/>
      <c r="AV16" s="97"/>
      <c r="AW16" s="97" t="s">
        <v>0</v>
      </c>
      <c r="AX16" s="98"/>
      <c r="AY16" s="128">
        <f t="shared" si="0"/>
        <v>2</v>
      </c>
      <c r="AZ16" s="3" t="s">
        <v>8</v>
      </c>
      <c r="BA16" s="21" t="s">
        <v>8</v>
      </c>
    </row>
    <row r="17" spans="1:53" ht="22.5" x14ac:dyDescent="0.25">
      <c r="A17" s="162" t="s">
        <v>79</v>
      </c>
      <c r="B17" s="201" t="s">
        <v>122</v>
      </c>
      <c r="C17" s="150" t="s">
        <v>17</v>
      </c>
      <c r="D17" s="211" t="s">
        <v>254</v>
      </c>
      <c r="E17" s="269" t="s">
        <v>436</v>
      </c>
      <c r="F17" s="236" t="s">
        <v>436</v>
      </c>
      <c r="G17" s="65"/>
      <c r="H17" s="66"/>
      <c r="I17" s="66"/>
      <c r="J17" s="67"/>
      <c r="K17" s="100"/>
      <c r="L17" s="68">
        <v>28</v>
      </c>
      <c r="M17" s="66"/>
      <c r="N17" s="66"/>
      <c r="O17" s="67">
        <f>P17*30-SUM(L17:N17)</f>
        <v>62</v>
      </c>
      <c r="P17" s="100">
        <v>3</v>
      </c>
      <c r="Q17" s="68"/>
      <c r="R17" s="66"/>
      <c r="S17" s="66"/>
      <c r="T17" s="67"/>
      <c r="U17" s="100"/>
      <c r="V17" s="68"/>
      <c r="W17" s="66"/>
      <c r="X17" s="66"/>
      <c r="Y17" s="67"/>
      <c r="Z17" s="100"/>
      <c r="AA17" s="68"/>
      <c r="AB17" s="66"/>
      <c r="AC17" s="66"/>
      <c r="AD17" s="67"/>
      <c r="AE17" s="100"/>
      <c r="AF17" s="68"/>
      <c r="AG17" s="66"/>
      <c r="AH17" s="66"/>
      <c r="AI17" s="67"/>
      <c r="AJ17" s="100"/>
      <c r="AK17" s="68"/>
      <c r="AL17" s="66"/>
      <c r="AM17" s="66"/>
      <c r="AN17" s="67"/>
      <c r="AO17" s="100"/>
      <c r="AP17" s="68"/>
      <c r="AQ17" s="66"/>
      <c r="AR17" s="66"/>
      <c r="AS17" s="67"/>
      <c r="AT17" s="100"/>
      <c r="AU17" s="78"/>
      <c r="AV17" s="79" t="s">
        <v>1</v>
      </c>
      <c r="AW17" s="79"/>
      <c r="AX17" s="80"/>
      <c r="AY17" s="129">
        <f t="shared" si="0"/>
        <v>3</v>
      </c>
      <c r="AZ17" s="174" t="s">
        <v>388</v>
      </c>
      <c r="BA17" s="176" t="s">
        <v>8</v>
      </c>
    </row>
    <row r="18" spans="1:53" ht="22.5" x14ac:dyDescent="0.25">
      <c r="A18" s="58" t="s">
        <v>79</v>
      </c>
      <c r="B18" s="203" t="s">
        <v>131</v>
      </c>
      <c r="C18" s="155" t="s">
        <v>19</v>
      </c>
      <c r="D18" s="159" t="s">
        <v>339</v>
      </c>
      <c r="E18" s="267" t="s">
        <v>390</v>
      </c>
      <c r="F18" s="233" t="s">
        <v>390</v>
      </c>
      <c r="G18" s="69"/>
      <c r="H18" s="70"/>
      <c r="I18" s="70"/>
      <c r="J18" s="71"/>
      <c r="K18" s="75"/>
      <c r="L18" s="72"/>
      <c r="M18" s="70">
        <v>28</v>
      </c>
      <c r="N18" s="70"/>
      <c r="O18" s="71">
        <f t="shared" ref="O18:O19" si="3">P18*30-SUM(L18:N18)</f>
        <v>32</v>
      </c>
      <c r="P18" s="75">
        <v>2</v>
      </c>
      <c r="Q18" s="72"/>
      <c r="R18" s="70"/>
      <c r="S18" s="70"/>
      <c r="T18" s="71"/>
      <c r="U18" s="75"/>
      <c r="V18" s="72"/>
      <c r="W18" s="70"/>
      <c r="X18" s="70"/>
      <c r="Y18" s="71"/>
      <c r="Z18" s="75"/>
      <c r="AA18" s="72"/>
      <c r="AB18" s="70"/>
      <c r="AC18" s="70"/>
      <c r="AD18" s="71"/>
      <c r="AE18" s="75"/>
      <c r="AF18" s="72"/>
      <c r="AG18" s="70"/>
      <c r="AH18" s="70"/>
      <c r="AI18" s="71"/>
      <c r="AJ18" s="75"/>
      <c r="AK18" s="72"/>
      <c r="AL18" s="70"/>
      <c r="AM18" s="70"/>
      <c r="AN18" s="71"/>
      <c r="AO18" s="75"/>
      <c r="AP18" s="72"/>
      <c r="AQ18" s="70"/>
      <c r="AR18" s="70"/>
      <c r="AS18" s="71"/>
      <c r="AT18" s="75"/>
      <c r="AU18" s="81"/>
      <c r="AV18" s="82"/>
      <c r="AW18" s="82" t="s">
        <v>1</v>
      </c>
      <c r="AX18" s="83"/>
      <c r="AY18" s="126">
        <f t="shared" si="0"/>
        <v>2</v>
      </c>
      <c r="AZ18" s="170" t="s">
        <v>382</v>
      </c>
      <c r="BA18" s="259" t="s">
        <v>8</v>
      </c>
    </row>
    <row r="19" spans="1:53" ht="22.5" x14ac:dyDescent="0.25">
      <c r="A19" s="58" t="s">
        <v>79</v>
      </c>
      <c r="B19" s="203" t="s">
        <v>132</v>
      </c>
      <c r="C19" s="155" t="s">
        <v>21</v>
      </c>
      <c r="D19" s="159" t="s">
        <v>340</v>
      </c>
      <c r="E19" s="267" t="s">
        <v>391</v>
      </c>
      <c r="F19" s="233" t="s">
        <v>391</v>
      </c>
      <c r="G19" s="69"/>
      <c r="H19" s="70"/>
      <c r="I19" s="70"/>
      <c r="J19" s="71"/>
      <c r="K19" s="75"/>
      <c r="L19" s="72"/>
      <c r="M19" s="70">
        <v>28</v>
      </c>
      <c r="N19" s="70"/>
      <c r="O19" s="71">
        <f t="shared" si="3"/>
        <v>62</v>
      </c>
      <c r="P19" s="75">
        <v>3</v>
      </c>
      <c r="Q19" s="72"/>
      <c r="R19" s="70"/>
      <c r="S19" s="70"/>
      <c r="T19" s="71"/>
      <c r="U19" s="75"/>
      <c r="V19" s="72"/>
      <c r="W19" s="70"/>
      <c r="X19" s="70"/>
      <c r="Y19" s="71"/>
      <c r="Z19" s="75"/>
      <c r="AA19" s="72"/>
      <c r="AB19" s="70"/>
      <c r="AC19" s="70"/>
      <c r="AD19" s="71"/>
      <c r="AE19" s="75"/>
      <c r="AF19" s="72"/>
      <c r="AG19" s="70"/>
      <c r="AH19" s="70"/>
      <c r="AI19" s="71"/>
      <c r="AJ19" s="75"/>
      <c r="AK19" s="72"/>
      <c r="AL19" s="70"/>
      <c r="AM19" s="70"/>
      <c r="AN19" s="71"/>
      <c r="AO19" s="75"/>
      <c r="AP19" s="72"/>
      <c r="AQ19" s="70"/>
      <c r="AR19" s="70"/>
      <c r="AS19" s="71"/>
      <c r="AT19" s="75"/>
      <c r="AU19" s="81"/>
      <c r="AV19" s="82"/>
      <c r="AW19" s="82" t="s">
        <v>1</v>
      </c>
      <c r="AX19" s="83"/>
      <c r="AY19" s="126">
        <f t="shared" si="0"/>
        <v>3</v>
      </c>
      <c r="AZ19" s="170" t="s">
        <v>381</v>
      </c>
      <c r="BA19" s="259" t="s">
        <v>8</v>
      </c>
    </row>
    <row r="20" spans="1:53" ht="22.5" x14ac:dyDescent="0.25">
      <c r="A20" s="58" t="s">
        <v>78</v>
      </c>
      <c r="B20" s="202" t="s">
        <v>137</v>
      </c>
      <c r="C20" s="262" t="s">
        <v>83</v>
      </c>
      <c r="D20" s="157" t="s">
        <v>255</v>
      </c>
      <c r="E20" s="267" t="s">
        <v>392</v>
      </c>
      <c r="F20" s="232" t="s">
        <v>392</v>
      </c>
      <c r="G20" s="69"/>
      <c r="H20" s="70"/>
      <c r="I20" s="70"/>
      <c r="J20" s="71"/>
      <c r="K20" s="75"/>
      <c r="L20" s="72">
        <v>28</v>
      </c>
      <c r="M20" s="70"/>
      <c r="N20" s="70"/>
      <c r="O20" s="71">
        <f>P20*30-SUM(L20:N20)</f>
        <v>62</v>
      </c>
      <c r="P20" s="75">
        <v>3</v>
      </c>
      <c r="Q20" s="72"/>
      <c r="R20" s="70"/>
      <c r="S20" s="70"/>
      <c r="T20" s="71"/>
      <c r="U20" s="75"/>
      <c r="V20" s="72"/>
      <c r="W20" s="70"/>
      <c r="X20" s="70"/>
      <c r="Y20" s="71"/>
      <c r="Z20" s="75"/>
      <c r="AA20" s="72"/>
      <c r="AB20" s="70"/>
      <c r="AC20" s="70"/>
      <c r="AD20" s="71"/>
      <c r="AE20" s="75"/>
      <c r="AF20" s="72"/>
      <c r="AG20" s="70"/>
      <c r="AH20" s="70"/>
      <c r="AI20" s="71"/>
      <c r="AJ20" s="75"/>
      <c r="AK20" s="72"/>
      <c r="AL20" s="70"/>
      <c r="AM20" s="70"/>
      <c r="AN20" s="71"/>
      <c r="AO20" s="75"/>
      <c r="AP20" s="72"/>
      <c r="AQ20" s="70"/>
      <c r="AR20" s="70"/>
      <c r="AS20" s="71"/>
      <c r="AT20" s="75"/>
      <c r="AU20" s="81"/>
      <c r="AV20" s="82" t="s">
        <v>1</v>
      </c>
      <c r="AW20" s="82"/>
      <c r="AX20" s="83"/>
      <c r="AY20" s="126">
        <f>SUM(P20)</f>
        <v>3</v>
      </c>
      <c r="AZ20" s="256" t="s">
        <v>440</v>
      </c>
      <c r="BA20" s="255" t="s">
        <v>393</v>
      </c>
    </row>
    <row r="21" spans="1:53" ht="22.5" x14ac:dyDescent="0.25">
      <c r="A21" s="58" t="s">
        <v>78</v>
      </c>
      <c r="B21" s="202" t="s">
        <v>138</v>
      </c>
      <c r="C21" s="262" t="s">
        <v>84</v>
      </c>
      <c r="D21" s="157" t="s">
        <v>256</v>
      </c>
      <c r="E21" s="267" t="s">
        <v>393</v>
      </c>
      <c r="F21" s="232" t="s">
        <v>393</v>
      </c>
      <c r="G21" s="69"/>
      <c r="H21" s="70"/>
      <c r="I21" s="70"/>
      <c r="J21" s="71"/>
      <c r="K21" s="75"/>
      <c r="L21" s="72">
        <v>28</v>
      </c>
      <c r="M21" s="70"/>
      <c r="N21" s="70"/>
      <c r="O21" s="71">
        <f>P21*30-SUM(L21:N21)</f>
        <v>62</v>
      </c>
      <c r="P21" s="75">
        <v>3</v>
      </c>
      <c r="Q21" s="72"/>
      <c r="R21" s="70"/>
      <c r="S21" s="70"/>
      <c r="T21" s="71"/>
      <c r="U21" s="75"/>
      <c r="V21" s="72"/>
      <c r="W21" s="70"/>
      <c r="X21" s="70"/>
      <c r="Y21" s="71"/>
      <c r="Z21" s="75"/>
      <c r="AA21" s="72"/>
      <c r="AB21" s="70"/>
      <c r="AC21" s="70"/>
      <c r="AD21" s="71"/>
      <c r="AE21" s="75"/>
      <c r="AF21" s="72"/>
      <c r="AG21" s="70"/>
      <c r="AH21" s="70"/>
      <c r="AI21" s="71"/>
      <c r="AJ21" s="75"/>
      <c r="AK21" s="72"/>
      <c r="AL21" s="70"/>
      <c r="AM21" s="70"/>
      <c r="AN21" s="71"/>
      <c r="AO21" s="75"/>
      <c r="AP21" s="72"/>
      <c r="AQ21" s="70"/>
      <c r="AR21" s="70"/>
      <c r="AS21" s="71"/>
      <c r="AT21" s="75"/>
      <c r="AU21" s="81"/>
      <c r="AV21" s="82" t="s">
        <v>1</v>
      </c>
      <c r="AW21" s="82"/>
      <c r="AX21" s="83"/>
      <c r="AY21" s="126">
        <f>SUM(P21)</f>
        <v>3</v>
      </c>
      <c r="AZ21" s="256" t="s">
        <v>440</v>
      </c>
      <c r="BA21" s="169" t="s">
        <v>392</v>
      </c>
    </row>
    <row r="22" spans="1:53" ht="22.5" x14ac:dyDescent="0.25">
      <c r="A22" s="58" t="s">
        <v>78</v>
      </c>
      <c r="B22" s="202" t="s">
        <v>139</v>
      </c>
      <c r="C22" s="405" t="s">
        <v>38</v>
      </c>
      <c r="D22" s="157" t="s">
        <v>257</v>
      </c>
      <c r="E22" s="267" t="s">
        <v>394</v>
      </c>
      <c r="F22" s="232" t="s">
        <v>394</v>
      </c>
      <c r="G22" s="69"/>
      <c r="H22" s="70"/>
      <c r="I22" s="70"/>
      <c r="J22" s="71"/>
      <c r="K22" s="75"/>
      <c r="L22" s="72">
        <v>14</v>
      </c>
      <c r="M22" s="70"/>
      <c r="N22" s="70"/>
      <c r="O22" s="71">
        <f t="shared" ref="O22:O28" si="4">P22*30-SUM(L22:N22)</f>
        <v>16</v>
      </c>
      <c r="P22" s="75">
        <v>1</v>
      </c>
      <c r="Q22" s="72"/>
      <c r="R22" s="70"/>
      <c r="S22" s="70"/>
      <c r="T22" s="71"/>
      <c r="U22" s="75"/>
      <c r="V22" s="72"/>
      <c r="W22" s="70"/>
      <c r="X22" s="70"/>
      <c r="Y22" s="71"/>
      <c r="Z22" s="75"/>
      <c r="AA22" s="72"/>
      <c r="AB22" s="70"/>
      <c r="AC22" s="70"/>
      <c r="AD22" s="71"/>
      <c r="AE22" s="75"/>
      <c r="AF22" s="72"/>
      <c r="AG22" s="70"/>
      <c r="AH22" s="70"/>
      <c r="AI22" s="71"/>
      <c r="AJ22" s="75"/>
      <c r="AK22" s="72"/>
      <c r="AL22" s="70"/>
      <c r="AM22" s="70"/>
      <c r="AN22" s="71"/>
      <c r="AO22" s="75"/>
      <c r="AP22" s="72"/>
      <c r="AQ22" s="70"/>
      <c r="AR22" s="70"/>
      <c r="AS22" s="71"/>
      <c r="AT22" s="75"/>
      <c r="AU22" s="81"/>
      <c r="AV22" s="82" t="s">
        <v>1</v>
      </c>
      <c r="AW22" s="82"/>
      <c r="AX22" s="83"/>
      <c r="AY22" s="126">
        <f t="shared" ref="AY22:AY30" si="5">SUM(K22,P22)</f>
        <v>1</v>
      </c>
      <c r="AZ22" s="379" t="s">
        <v>8</v>
      </c>
      <c r="BA22" s="377" t="s">
        <v>8</v>
      </c>
    </row>
    <row r="23" spans="1:53" ht="22.5" x14ac:dyDescent="0.25">
      <c r="A23" s="58" t="s">
        <v>78</v>
      </c>
      <c r="B23" s="202" t="s">
        <v>140</v>
      </c>
      <c r="C23" s="405"/>
      <c r="D23" s="157" t="s">
        <v>258</v>
      </c>
      <c r="E23" s="267" t="s">
        <v>395</v>
      </c>
      <c r="F23" s="232" t="s">
        <v>395</v>
      </c>
      <c r="G23" s="69"/>
      <c r="H23" s="70"/>
      <c r="I23" s="70"/>
      <c r="J23" s="71"/>
      <c r="K23" s="75"/>
      <c r="L23" s="72"/>
      <c r="M23" s="70">
        <v>30</v>
      </c>
      <c r="N23" s="70"/>
      <c r="O23" s="71">
        <f t="shared" si="4"/>
        <v>90</v>
      </c>
      <c r="P23" s="75">
        <v>4</v>
      </c>
      <c r="Q23" s="72"/>
      <c r="R23" s="70"/>
      <c r="S23" s="70"/>
      <c r="T23" s="71"/>
      <c r="U23" s="75"/>
      <c r="V23" s="72"/>
      <c r="W23" s="70"/>
      <c r="X23" s="70"/>
      <c r="Y23" s="71"/>
      <c r="Z23" s="75"/>
      <c r="AA23" s="72"/>
      <c r="AB23" s="70"/>
      <c r="AC23" s="70"/>
      <c r="AD23" s="71"/>
      <c r="AE23" s="75"/>
      <c r="AF23" s="72"/>
      <c r="AG23" s="70"/>
      <c r="AH23" s="70"/>
      <c r="AI23" s="71"/>
      <c r="AJ23" s="75"/>
      <c r="AK23" s="72"/>
      <c r="AL23" s="70"/>
      <c r="AM23" s="70"/>
      <c r="AN23" s="71"/>
      <c r="AO23" s="75"/>
      <c r="AP23" s="72"/>
      <c r="AQ23" s="70"/>
      <c r="AR23" s="70"/>
      <c r="AS23" s="71"/>
      <c r="AT23" s="75"/>
      <c r="AU23" s="81"/>
      <c r="AV23" s="82"/>
      <c r="AW23" s="82" t="s">
        <v>1</v>
      </c>
      <c r="AX23" s="83"/>
      <c r="AY23" s="126">
        <f t="shared" si="5"/>
        <v>4</v>
      </c>
      <c r="AZ23" s="379"/>
      <c r="BA23" s="377"/>
    </row>
    <row r="24" spans="1:53" ht="45" x14ac:dyDescent="0.25">
      <c r="A24" s="58" t="s">
        <v>78</v>
      </c>
      <c r="B24" s="202" t="s">
        <v>141</v>
      </c>
      <c r="C24" s="151" t="s">
        <v>24</v>
      </c>
      <c r="D24" s="157" t="s">
        <v>259</v>
      </c>
      <c r="E24" s="267" t="s">
        <v>396</v>
      </c>
      <c r="F24" s="237" t="s">
        <v>396</v>
      </c>
      <c r="G24" s="69"/>
      <c r="H24" s="70"/>
      <c r="I24" s="70"/>
      <c r="J24" s="71"/>
      <c r="K24" s="75"/>
      <c r="L24" s="72">
        <v>28</v>
      </c>
      <c r="M24" s="70"/>
      <c r="N24" s="70"/>
      <c r="O24" s="71">
        <f t="shared" si="4"/>
        <v>32</v>
      </c>
      <c r="P24" s="75">
        <v>2</v>
      </c>
      <c r="Q24" s="72"/>
      <c r="R24" s="70"/>
      <c r="S24" s="70"/>
      <c r="T24" s="71"/>
      <c r="U24" s="75"/>
      <c r="V24" s="72"/>
      <c r="W24" s="70"/>
      <c r="X24" s="70"/>
      <c r="Y24" s="71"/>
      <c r="Z24" s="75"/>
      <c r="AA24" s="72"/>
      <c r="AB24" s="70"/>
      <c r="AC24" s="70"/>
      <c r="AD24" s="71"/>
      <c r="AE24" s="75"/>
      <c r="AF24" s="72"/>
      <c r="AG24" s="70"/>
      <c r="AH24" s="70"/>
      <c r="AI24" s="71"/>
      <c r="AJ24" s="75"/>
      <c r="AK24" s="72"/>
      <c r="AL24" s="70"/>
      <c r="AM24" s="70"/>
      <c r="AN24" s="71"/>
      <c r="AO24" s="75"/>
      <c r="AP24" s="72"/>
      <c r="AQ24" s="70"/>
      <c r="AR24" s="70"/>
      <c r="AS24" s="71"/>
      <c r="AT24" s="75"/>
      <c r="AU24" s="81"/>
      <c r="AV24" s="82" t="s">
        <v>1</v>
      </c>
      <c r="AW24" s="82"/>
      <c r="AX24" s="83"/>
      <c r="AY24" s="126">
        <f t="shared" si="5"/>
        <v>2</v>
      </c>
      <c r="AZ24" s="170" t="s">
        <v>380</v>
      </c>
      <c r="BA24" s="255" t="s">
        <v>441</v>
      </c>
    </row>
    <row r="25" spans="1:53" ht="44.25" x14ac:dyDescent="0.25">
      <c r="A25" s="58" t="s">
        <v>78</v>
      </c>
      <c r="B25" s="203" t="s">
        <v>152</v>
      </c>
      <c r="C25" s="155" t="s">
        <v>25</v>
      </c>
      <c r="D25" s="159" t="s">
        <v>341</v>
      </c>
      <c r="E25" s="267" t="s">
        <v>397</v>
      </c>
      <c r="F25" s="234" t="s">
        <v>397</v>
      </c>
      <c r="G25" s="69"/>
      <c r="H25" s="70"/>
      <c r="I25" s="70"/>
      <c r="J25" s="71"/>
      <c r="K25" s="75"/>
      <c r="L25" s="72">
        <v>28</v>
      </c>
      <c r="M25" s="70"/>
      <c r="N25" s="70"/>
      <c r="O25" s="71">
        <f t="shared" si="4"/>
        <v>32</v>
      </c>
      <c r="P25" s="75">
        <v>2</v>
      </c>
      <c r="Q25" s="72"/>
      <c r="R25" s="70"/>
      <c r="S25" s="70"/>
      <c r="T25" s="71"/>
      <c r="U25" s="75"/>
      <c r="V25" s="72"/>
      <c r="W25" s="70"/>
      <c r="X25" s="70"/>
      <c r="Y25" s="71"/>
      <c r="Z25" s="75"/>
      <c r="AA25" s="72"/>
      <c r="AB25" s="70"/>
      <c r="AC25" s="70"/>
      <c r="AD25" s="71"/>
      <c r="AE25" s="75"/>
      <c r="AF25" s="72"/>
      <c r="AG25" s="70"/>
      <c r="AH25" s="70"/>
      <c r="AI25" s="71"/>
      <c r="AJ25" s="75"/>
      <c r="AK25" s="72"/>
      <c r="AL25" s="70"/>
      <c r="AM25" s="70"/>
      <c r="AN25" s="71"/>
      <c r="AO25" s="75"/>
      <c r="AP25" s="72"/>
      <c r="AQ25" s="70"/>
      <c r="AR25" s="70"/>
      <c r="AS25" s="71"/>
      <c r="AT25" s="75"/>
      <c r="AU25" s="81"/>
      <c r="AV25" s="82"/>
      <c r="AW25" s="82" t="s">
        <v>1</v>
      </c>
      <c r="AX25" s="83"/>
      <c r="AY25" s="126">
        <f t="shared" si="5"/>
        <v>2</v>
      </c>
      <c r="AZ25" s="170" t="s">
        <v>380</v>
      </c>
      <c r="BA25" s="169" t="s">
        <v>442</v>
      </c>
    </row>
    <row r="26" spans="1:53" ht="22.5" x14ac:dyDescent="0.25">
      <c r="A26" s="58" t="s">
        <v>78</v>
      </c>
      <c r="B26" s="203" t="s">
        <v>153</v>
      </c>
      <c r="C26" s="155" t="s">
        <v>26</v>
      </c>
      <c r="D26" s="159" t="s">
        <v>342</v>
      </c>
      <c r="E26" s="267" t="s">
        <v>532</v>
      </c>
      <c r="F26" s="233" t="s">
        <v>532</v>
      </c>
      <c r="G26" s="69"/>
      <c r="H26" s="70"/>
      <c r="I26" s="70"/>
      <c r="J26" s="71"/>
      <c r="K26" s="75"/>
      <c r="L26" s="72">
        <v>14</v>
      </c>
      <c r="M26" s="70"/>
      <c r="N26" s="70"/>
      <c r="O26" s="71">
        <f t="shared" si="4"/>
        <v>46</v>
      </c>
      <c r="P26" s="75">
        <v>2</v>
      </c>
      <c r="Q26" s="72"/>
      <c r="R26" s="70"/>
      <c r="S26" s="70"/>
      <c r="T26" s="71"/>
      <c r="U26" s="75"/>
      <c r="V26" s="72"/>
      <c r="W26" s="70"/>
      <c r="X26" s="70"/>
      <c r="Y26" s="71"/>
      <c r="Z26" s="75"/>
      <c r="AA26" s="72"/>
      <c r="AB26" s="70"/>
      <c r="AC26" s="70"/>
      <c r="AD26" s="71"/>
      <c r="AE26" s="75"/>
      <c r="AF26" s="72"/>
      <c r="AG26" s="70"/>
      <c r="AH26" s="70"/>
      <c r="AI26" s="71"/>
      <c r="AJ26" s="75"/>
      <c r="AK26" s="72"/>
      <c r="AL26" s="70"/>
      <c r="AM26" s="70"/>
      <c r="AN26" s="71"/>
      <c r="AO26" s="75"/>
      <c r="AP26" s="72"/>
      <c r="AQ26" s="70"/>
      <c r="AR26" s="70"/>
      <c r="AS26" s="71"/>
      <c r="AT26" s="75"/>
      <c r="AU26" s="81"/>
      <c r="AV26" s="82"/>
      <c r="AW26" s="82" t="s">
        <v>1</v>
      </c>
      <c r="AX26" s="83"/>
      <c r="AY26" s="126">
        <f t="shared" si="5"/>
        <v>2</v>
      </c>
      <c r="AZ26" s="260" t="s">
        <v>8</v>
      </c>
      <c r="BA26" s="259" t="s">
        <v>8</v>
      </c>
    </row>
    <row r="27" spans="1:53" ht="24.75" x14ac:dyDescent="0.25">
      <c r="A27" s="58" t="s">
        <v>78</v>
      </c>
      <c r="B27" s="203" t="s">
        <v>154</v>
      </c>
      <c r="C27" s="155" t="s">
        <v>99</v>
      </c>
      <c r="D27" s="159" t="s">
        <v>343</v>
      </c>
      <c r="E27" s="267" t="s">
        <v>398</v>
      </c>
      <c r="F27" s="233" t="s">
        <v>398</v>
      </c>
      <c r="G27" s="69"/>
      <c r="H27" s="70"/>
      <c r="I27" s="70"/>
      <c r="J27" s="71"/>
      <c r="K27" s="75"/>
      <c r="L27" s="72">
        <v>14</v>
      </c>
      <c r="M27" s="70"/>
      <c r="N27" s="70"/>
      <c r="O27" s="71">
        <f t="shared" si="4"/>
        <v>16</v>
      </c>
      <c r="P27" s="75">
        <v>1</v>
      </c>
      <c r="Q27" s="72"/>
      <c r="R27" s="70"/>
      <c r="S27" s="70"/>
      <c r="T27" s="71"/>
      <c r="U27" s="75"/>
      <c r="V27" s="72"/>
      <c r="W27" s="70"/>
      <c r="X27" s="70"/>
      <c r="Y27" s="71"/>
      <c r="Z27" s="75"/>
      <c r="AA27" s="72"/>
      <c r="AB27" s="70"/>
      <c r="AC27" s="70"/>
      <c r="AD27" s="71"/>
      <c r="AE27" s="75"/>
      <c r="AF27" s="72"/>
      <c r="AG27" s="70"/>
      <c r="AH27" s="70"/>
      <c r="AI27" s="71"/>
      <c r="AJ27" s="75"/>
      <c r="AK27" s="72"/>
      <c r="AL27" s="70"/>
      <c r="AM27" s="70"/>
      <c r="AN27" s="71"/>
      <c r="AO27" s="75"/>
      <c r="AP27" s="72"/>
      <c r="AQ27" s="70"/>
      <c r="AR27" s="70"/>
      <c r="AS27" s="71"/>
      <c r="AT27" s="75"/>
      <c r="AU27" s="81"/>
      <c r="AV27" s="82"/>
      <c r="AW27" s="82" t="s">
        <v>1</v>
      </c>
      <c r="AX27" s="83"/>
      <c r="AY27" s="126">
        <f t="shared" si="5"/>
        <v>1</v>
      </c>
      <c r="AZ27" s="170" t="s">
        <v>380</v>
      </c>
      <c r="BA27" s="169" t="s">
        <v>443</v>
      </c>
    </row>
    <row r="28" spans="1:53" ht="22.5" x14ac:dyDescent="0.25">
      <c r="A28" s="58" t="s">
        <v>78</v>
      </c>
      <c r="B28" s="203" t="s">
        <v>155</v>
      </c>
      <c r="C28" s="155" t="s">
        <v>27</v>
      </c>
      <c r="D28" s="159" t="s">
        <v>344</v>
      </c>
      <c r="E28" s="267" t="s">
        <v>399</v>
      </c>
      <c r="F28" s="233" t="s">
        <v>399</v>
      </c>
      <c r="G28" s="69"/>
      <c r="H28" s="70"/>
      <c r="I28" s="70"/>
      <c r="J28" s="71"/>
      <c r="K28" s="75"/>
      <c r="L28" s="72">
        <v>20</v>
      </c>
      <c r="M28" s="70"/>
      <c r="N28" s="70"/>
      <c r="O28" s="71">
        <f t="shared" si="4"/>
        <v>40</v>
      </c>
      <c r="P28" s="75">
        <v>2</v>
      </c>
      <c r="Q28" s="72"/>
      <c r="R28" s="70"/>
      <c r="S28" s="70"/>
      <c r="T28" s="71"/>
      <c r="U28" s="75"/>
      <c r="V28" s="72"/>
      <c r="W28" s="70"/>
      <c r="X28" s="70"/>
      <c r="Y28" s="71"/>
      <c r="Z28" s="75"/>
      <c r="AA28" s="72"/>
      <c r="AB28" s="70"/>
      <c r="AC28" s="70"/>
      <c r="AD28" s="71"/>
      <c r="AE28" s="75"/>
      <c r="AF28" s="72"/>
      <c r="AG28" s="70"/>
      <c r="AH28" s="70"/>
      <c r="AI28" s="71"/>
      <c r="AJ28" s="75"/>
      <c r="AK28" s="72"/>
      <c r="AL28" s="70"/>
      <c r="AM28" s="70"/>
      <c r="AN28" s="71"/>
      <c r="AO28" s="75"/>
      <c r="AP28" s="72"/>
      <c r="AQ28" s="70"/>
      <c r="AR28" s="70"/>
      <c r="AS28" s="71"/>
      <c r="AT28" s="75"/>
      <c r="AU28" s="81"/>
      <c r="AV28" s="82"/>
      <c r="AW28" s="82" t="s">
        <v>1</v>
      </c>
      <c r="AX28" s="83"/>
      <c r="AY28" s="126">
        <f t="shared" si="5"/>
        <v>2</v>
      </c>
      <c r="AZ28" s="260" t="s">
        <v>8</v>
      </c>
      <c r="BA28" s="259" t="s">
        <v>8</v>
      </c>
    </row>
    <row r="29" spans="1:53" s="30" customFormat="1" ht="22.5" x14ac:dyDescent="0.25">
      <c r="A29" s="58" t="s">
        <v>5</v>
      </c>
      <c r="B29" s="205" t="s">
        <v>164</v>
      </c>
      <c r="C29" s="148" t="s">
        <v>100</v>
      </c>
      <c r="D29" s="161" t="s">
        <v>367</v>
      </c>
      <c r="E29" s="267" t="s">
        <v>400</v>
      </c>
      <c r="F29" s="238" t="s">
        <v>400</v>
      </c>
      <c r="G29" s="69"/>
      <c r="H29" s="70"/>
      <c r="I29" s="70"/>
      <c r="J29" s="71"/>
      <c r="K29" s="75"/>
      <c r="L29" s="72">
        <v>14</v>
      </c>
      <c r="M29" s="70"/>
      <c r="N29" s="70"/>
      <c r="O29" s="71">
        <f>P29*30-SUM(L29:N29)</f>
        <v>16</v>
      </c>
      <c r="P29" s="75">
        <v>1</v>
      </c>
      <c r="Q29" s="72"/>
      <c r="R29" s="70"/>
      <c r="S29" s="70"/>
      <c r="T29" s="71"/>
      <c r="U29" s="75"/>
      <c r="V29" s="72"/>
      <c r="W29" s="70"/>
      <c r="X29" s="70"/>
      <c r="Y29" s="71"/>
      <c r="Z29" s="75"/>
      <c r="AA29" s="72"/>
      <c r="AB29" s="70"/>
      <c r="AC29" s="70"/>
      <c r="AD29" s="71"/>
      <c r="AE29" s="75"/>
      <c r="AF29" s="72"/>
      <c r="AG29" s="70"/>
      <c r="AH29" s="70"/>
      <c r="AI29" s="71"/>
      <c r="AJ29" s="75"/>
      <c r="AK29" s="72"/>
      <c r="AL29" s="70"/>
      <c r="AM29" s="70"/>
      <c r="AN29" s="71"/>
      <c r="AO29" s="75"/>
      <c r="AP29" s="72"/>
      <c r="AQ29" s="70"/>
      <c r="AR29" s="70"/>
      <c r="AS29" s="71"/>
      <c r="AT29" s="75"/>
      <c r="AU29" s="81"/>
      <c r="AV29" s="82"/>
      <c r="AW29" s="82" t="s">
        <v>1</v>
      </c>
      <c r="AX29" s="83"/>
      <c r="AY29" s="126">
        <f t="shared" si="5"/>
        <v>1</v>
      </c>
      <c r="AZ29" s="168" t="s">
        <v>8</v>
      </c>
      <c r="BA29" s="177" t="s">
        <v>8</v>
      </c>
    </row>
    <row r="30" spans="1:53" s="30" customFormat="1" ht="23.25" thickBot="1" x14ac:dyDescent="0.3">
      <c r="A30" s="163" t="s">
        <v>5</v>
      </c>
      <c r="B30" s="204" t="s">
        <v>165</v>
      </c>
      <c r="C30" s="264" t="s">
        <v>101</v>
      </c>
      <c r="D30" s="160" t="s">
        <v>368</v>
      </c>
      <c r="E30" s="268" t="s">
        <v>401</v>
      </c>
      <c r="F30" s="235" t="s">
        <v>401</v>
      </c>
      <c r="G30" s="91"/>
      <c r="H30" s="92"/>
      <c r="I30" s="92"/>
      <c r="J30" s="93"/>
      <c r="K30" s="94"/>
      <c r="L30" s="95">
        <v>14</v>
      </c>
      <c r="M30" s="92"/>
      <c r="N30" s="92"/>
      <c r="O30" s="93">
        <f>P30*30-SUM(L30:N30)</f>
        <v>16</v>
      </c>
      <c r="P30" s="94">
        <v>1</v>
      </c>
      <c r="Q30" s="95"/>
      <c r="R30" s="92"/>
      <c r="S30" s="92"/>
      <c r="T30" s="93"/>
      <c r="U30" s="94"/>
      <c r="V30" s="95"/>
      <c r="W30" s="92"/>
      <c r="X30" s="92"/>
      <c r="Y30" s="93"/>
      <c r="Z30" s="94"/>
      <c r="AA30" s="95"/>
      <c r="AB30" s="92"/>
      <c r="AC30" s="92"/>
      <c r="AD30" s="93"/>
      <c r="AE30" s="94"/>
      <c r="AF30" s="95"/>
      <c r="AG30" s="92"/>
      <c r="AH30" s="92"/>
      <c r="AI30" s="93"/>
      <c r="AJ30" s="94"/>
      <c r="AK30" s="95"/>
      <c r="AL30" s="92"/>
      <c r="AM30" s="92"/>
      <c r="AN30" s="93"/>
      <c r="AO30" s="94"/>
      <c r="AP30" s="95"/>
      <c r="AQ30" s="92"/>
      <c r="AR30" s="92"/>
      <c r="AS30" s="93"/>
      <c r="AT30" s="94"/>
      <c r="AU30" s="96"/>
      <c r="AV30" s="97"/>
      <c r="AW30" s="97" t="s">
        <v>1</v>
      </c>
      <c r="AX30" s="98"/>
      <c r="AY30" s="128">
        <f t="shared" si="5"/>
        <v>1</v>
      </c>
      <c r="AZ30" s="3" t="s">
        <v>8</v>
      </c>
      <c r="BA30" s="21" t="s">
        <v>8</v>
      </c>
    </row>
    <row r="31" spans="1:53" x14ac:dyDescent="0.25">
      <c r="A31" s="164" t="s">
        <v>79</v>
      </c>
      <c r="B31" s="201" t="s">
        <v>123</v>
      </c>
      <c r="C31" s="150" t="s">
        <v>85</v>
      </c>
      <c r="D31" s="211" t="s">
        <v>260</v>
      </c>
      <c r="E31" s="269" t="s">
        <v>402</v>
      </c>
      <c r="F31" s="236" t="s">
        <v>402</v>
      </c>
      <c r="G31" s="65"/>
      <c r="H31" s="66"/>
      <c r="I31" s="66"/>
      <c r="J31" s="67"/>
      <c r="K31" s="100"/>
      <c r="L31" s="68"/>
      <c r="M31" s="66"/>
      <c r="N31" s="66"/>
      <c r="O31" s="67"/>
      <c r="P31" s="100"/>
      <c r="Q31" s="68">
        <v>14</v>
      </c>
      <c r="R31" s="66"/>
      <c r="S31" s="66"/>
      <c r="T31" s="67">
        <f>U31*30-SUM(Q31:S31)</f>
        <v>46</v>
      </c>
      <c r="U31" s="100">
        <v>2</v>
      </c>
      <c r="V31" s="68"/>
      <c r="W31" s="66"/>
      <c r="X31" s="66"/>
      <c r="Y31" s="67"/>
      <c r="Z31" s="100"/>
      <c r="AA31" s="68"/>
      <c r="AB31" s="66"/>
      <c r="AC31" s="66"/>
      <c r="AD31" s="67"/>
      <c r="AE31" s="100"/>
      <c r="AF31" s="68"/>
      <c r="AG31" s="66"/>
      <c r="AH31" s="66"/>
      <c r="AI31" s="67"/>
      <c r="AJ31" s="100"/>
      <c r="AK31" s="68"/>
      <c r="AL31" s="66"/>
      <c r="AM31" s="66"/>
      <c r="AN31" s="67"/>
      <c r="AO31" s="100"/>
      <c r="AP31" s="68"/>
      <c r="AQ31" s="66"/>
      <c r="AR31" s="66"/>
      <c r="AS31" s="67"/>
      <c r="AT31" s="100"/>
      <c r="AU31" s="78"/>
      <c r="AV31" s="79"/>
      <c r="AW31" s="79" t="s">
        <v>2</v>
      </c>
      <c r="AX31" s="80"/>
      <c r="AY31" s="129">
        <f t="shared" ref="AY31:AY49" si="6">SUM(U31)</f>
        <v>2</v>
      </c>
      <c r="AZ31" s="178" t="s">
        <v>8</v>
      </c>
      <c r="BA31" s="176" t="s">
        <v>8</v>
      </c>
    </row>
    <row r="32" spans="1:53" x14ac:dyDescent="0.25">
      <c r="A32" s="165" t="s">
        <v>79</v>
      </c>
      <c r="B32" s="202" t="s">
        <v>124</v>
      </c>
      <c r="C32" s="151" t="s">
        <v>86</v>
      </c>
      <c r="D32" s="157" t="s">
        <v>261</v>
      </c>
      <c r="E32" s="267" t="s">
        <v>438</v>
      </c>
      <c r="F32" s="232" t="s">
        <v>438</v>
      </c>
      <c r="G32" s="69"/>
      <c r="H32" s="70"/>
      <c r="I32" s="70"/>
      <c r="J32" s="71"/>
      <c r="K32" s="75"/>
      <c r="L32" s="72"/>
      <c r="M32" s="70"/>
      <c r="N32" s="70"/>
      <c r="O32" s="71"/>
      <c r="P32" s="75"/>
      <c r="Q32" s="72">
        <v>14</v>
      </c>
      <c r="R32" s="70"/>
      <c r="S32" s="70"/>
      <c r="T32" s="71">
        <f>U32*30-SUM(Q32:S32)</f>
        <v>46</v>
      </c>
      <c r="U32" s="75">
        <v>2</v>
      </c>
      <c r="V32" s="72"/>
      <c r="W32" s="70"/>
      <c r="X32" s="70"/>
      <c r="Y32" s="71"/>
      <c r="Z32" s="75"/>
      <c r="AA32" s="72"/>
      <c r="AB32" s="70"/>
      <c r="AC32" s="70"/>
      <c r="AD32" s="71"/>
      <c r="AE32" s="75"/>
      <c r="AF32" s="72"/>
      <c r="AG32" s="70"/>
      <c r="AH32" s="70"/>
      <c r="AI32" s="71"/>
      <c r="AJ32" s="75"/>
      <c r="AK32" s="72"/>
      <c r="AL32" s="70"/>
      <c r="AM32" s="70"/>
      <c r="AN32" s="71"/>
      <c r="AO32" s="75"/>
      <c r="AP32" s="72"/>
      <c r="AQ32" s="70"/>
      <c r="AR32" s="70"/>
      <c r="AS32" s="71"/>
      <c r="AT32" s="75"/>
      <c r="AU32" s="81"/>
      <c r="AV32" s="82"/>
      <c r="AW32" s="82" t="s">
        <v>2</v>
      </c>
      <c r="AX32" s="83"/>
      <c r="AY32" s="126">
        <f t="shared" si="6"/>
        <v>2</v>
      </c>
      <c r="AZ32" s="260" t="s">
        <v>8</v>
      </c>
      <c r="BA32" s="259" t="s">
        <v>8</v>
      </c>
    </row>
    <row r="33" spans="1:53" ht="33.75" x14ac:dyDescent="0.25">
      <c r="A33" s="165" t="s">
        <v>79</v>
      </c>
      <c r="B33" s="202" t="s">
        <v>125</v>
      </c>
      <c r="C33" s="151" t="s">
        <v>87</v>
      </c>
      <c r="D33" s="157" t="s">
        <v>262</v>
      </c>
      <c r="E33" s="267" t="s">
        <v>403</v>
      </c>
      <c r="F33" s="237" t="s">
        <v>403</v>
      </c>
      <c r="G33" s="69"/>
      <c r="H33" s="70"/>
      <c r="I33" s="70"/>
      <c r="J33" s="71"/>
      <c r="K33" s="75"/>
      <c r="L33" s="72"/>
      <c r="M33" s="70"/>
      <c r="N33" s="70"/>
      <c r="O33" s="71"/>
      <c r="P33" s="75"/>
      <c r="Q33" s="72">
        <v>14</v>
      </c>
      <c r="R33" s="70"/>
      <c r="S33" s="70"/>
      <c r="T33" s="71">
        <f>U33*30-SUM(Q33:S33)</f>
        <v>46</v>
      </c>
      <c r="U33" s="75">
        <v>2</v>
      </c>
      <c r="V33" s="72"/>
      <c r="W33" s="70"/>
      <c r="X33" s="70"/>
      <c r="Y33" s="71"/>
      <c r="Z33" s="75"/>
      <c r="AA33" s="72"/>
      <c r="AB33" s="70"/>
      <c r="AC33" s="70"/>
      <c r="AD33" s="71"/>
      <c r="AE33" s="75"/>
      <c r="AF33" s="72"/>
      <c r="AG33" s="70"/>
      <c r="AH33" s="70"/>
      <c r="AI33" s="71"/>
      <c r="AJ33" s="75"/>
      <c r="AK33" s="72"/>
      <c r="AL33" s="70"/>
      <c r="AM33" s="70"/>
      <c r="AN33" s="71"/>
      <c r="AO33" s="75"/>
      <c r="AP33" s="72"/>
      <c r="AQ33" s="70"/>
      <c r="AR33" s="70"/>
      <c r="AS33" s="71"/>
      <c r="AT33" s="75"/>
      <c r="AU33" s="81"/>
      <c r="AV33" s="82" t="s">
        <v>2</v>
      </c>
      <c r="AW33" s="82"/>
      <c r="AX33" s="83"/>
      <c r="AY33" s="126">
        <f t="shared" si="6"/>
        <v>2</v>
      </c>
      <c r="AZ33" s="260" t="s">
        <v>8</v>
      </c>
      <c r="BA33" s="259" t="s">
        <v>8</v>
      </c>
    </row>
    <row r="34" spans="1:53" x14ac:dyDescent="0.25">
      <c r="A34" s="165" t="s">
        <v>79</v>
      </c>
      <c r="B34" s="202" t="s">
        <v>126</v>
      </c>
      <c r="C34" s="151" t="s">
        <v>28</v>
      </c>
      <c r="D34" s="157" t="s">
        <v>263</v>
      </c>
      <c r="E34" s="267" t="s">
        <v>404</v>
      </c>
      <c r="F34" s="232" t="s">
        <v>404</v>
      </c>
      <c r="G34" s="69"/>
      <c r="H34" s="70"/>
      <c r="I34" s="70"/>
      <c r="J34" s="71"/>
      <c r="K34" s="75"/>
      <c r="L34" s="72"/>
      <c r="M34" s="70"/>
      <c r="N34" s="70"/>
      <c r="O34" s="71"/>
      <c r="P34" s="75"/>
      <c r="Q34" s="72">
        <v>28</v>
      </c>
      <c r="R34" s="70"/>
      <c r="S34" s="70"/>
      <c r="T34" s="71">
        <f>U34*30-SUM(Q34:S34)</f>
        <v>32</v>
      </c>
      <c r="U34" s="75">
        <v>2</v>
      </c>
      <c r="V34" s="72"/>
      <c r="W34" s="70"/>
      <c r="X34" s="70"/>
      <c r="Y34" s="71"/>
      <c r="Z34" s="75"/>
      <c r="AA34" s="72"/>
      <c r="AB34" s="70"/>
      <c r="AC34" s="70"/>
      <c r="AD34" s="71"/>
      <c r="AE34" s="75"/>
      <c r="AF34" s="72"/>
      <c r="AG34" s="70"/>
      <c r="AH34" s="70"/>
      <c r="AI34" s="71"/>
      <c r="AJ34" s="75"/>
      <c r="AK34" s="72"/>
      <c r="AL34" s="70"/>
      <c r="AM34" s="70"/>
      <c r="AN34" s="71"/>
      <c r="AO34" s="75"/>
      <c r="AP34" s="72"/>
      <c r="AQ34" s="70"/>
      <c r="AR34" s="70"/>
      <c r="AS34" s="71"/>
      <c r="AT34" s="75"/>
      <c r="AU34" s="81"/>
      <c r="AV34" s="82" t="s">
        <v>2</v>
      </c>
      <c r="AW34" s="82"/>
      <c r="AX34" s="83"/>
      <c r="AY34" s="126">
        <f t="shared" si="6"/>
        <v>2</v>
      </c>
      <c r="AZ34" s="260" t="s">
        <v>8</v>
      </c>
      <c r="BA34" s="259" t="s">
        <v>8</v>
      </c>
    </row>
    <row r="35" spans="1:53" ht="22.5" x14ac:dyDescent="0.25">
      <c r="A35" s="58" t="s">
        <v>78</v>
      </c>
      <c r="B35" s="202" t="s">
        <v>142</v>
      </c>
      <c r="C35" s="262" t="s">
        <v>30</v>
      </c>
      <c r="D35" s="157" t="s">
        <v>264</v>
      </c>
      <c r="E35" s="267" t="s">
        <v>405</v>
      </c>
      <c r="F35" s="232" t="s">
        <v>405</v>
      </c>
      <c r="G35" s="69"/>
      <c r="H35" s="70"/>
      <c r="I35" s="70"/>
      <c r="J35" s="71"/>
      <c r="K35" s="75"/>
      <c r="L35" s="72"/>
      <c r="M35" s="70"/>
      <c r="N35" s="70"/>
      <c r="O35" s="71"/>
      <c r="P35" s="75"/>
      <c r="Q35" s="72">
        <v>14</v>
      </c>
      <c r="R35" s="70"/>
      <c r="S35" s="70"/>
      <c r="T35" s="71">
        <f t="shared" ref="T35:T49" si="7">U35*30-SUM(Q35:S35)</f>
        <v>16</v>
      </c>
      <c r="U35" s="75">
        <v>1</v>
      </c>
      <c r="V35" s="72"/>
      <c r="W35" s="70"/>
      <c r="X35" s="70"/>
      <c r="Y35" s="71"/>
      <c r="Z35" s="75"/>
      <c r="AA35" s="72"/>
      <c r="AB35" s="70"/>
      <c r="AC35" s="70"/>
      <c r="AD35" s="71"/>
      <c r="AE35" s="75"/>
      <c r="AF35" s="72"/>
      <c r="AG35" s="70"/>
      <c r="AH35" s="70"/>
      <c r="AI35" s="71"/>
      <c r="AJ35" s="75"/>
      <c r="AK35" s="72"/>
      <c r="AL35" s="70"/>
      <c r="AM35" s="70"/>
      <c r="AN35" s="71"/>
      <c r="AO35" s="75"/>
      <c r="AP35" s="72"/>
      <c r="AQ35" s="70"/>
      <c r="AR35" s="70"/>
      <c r="AS35" s="71"/>
      <c r="AT35" s="75"/>
      <c r="AU35" s="81"/>
      <c r="AV35" s="82"/>
      <c r="AW35" s="82" t="s">
        <v>2</v>
      </c>
      <c r="AX35" s="83"/>
      <c r="AY35" s="126">
        <f t="shared" si="6"/>
        <v>1</v>
      </c>
      <c r="AZ35" s="260" t="s">
        <v>8</v>
      </c>
      <c r="BA35" s="259" t="s">
        <v>8</v>
      </c>
    </row>
    <row r="36" spans="1:53" ht="22.5" x14ac:dyDescent="0.25">
      <c r="A36" s="58" t="s">
        <v>78</v>
      </c>
      <c r="B36" s="202" t="s">
        <v>143</v>
      </c>
      <c r="C36" s="262" t="s">
        <v>31</v>
      </c>
      <c r="D36" s="157" t="s">
        <v>265</v>
      </c>
      <c r="E36" s="267" t="s">
        <v>406</v>
      </c>
      <c r="F36" s="232" t="s">
        <v>406</v>
      </c>
      <c r="G36" s="69"/>
      <c r="H36" s="70"/>
      <c r="I36" s="70"/>
      <c r="J36" s="71"/>
      <c r="K36" s="75"/>
      <c r="L36" s="72"/>
      <c r="M36" s="70"/>
      <c r="N36" s="70"/>
      <c r="O36" s="71"/>
      <c r="P36" s="75"/>
      <c r="Q36" s="72">
        <v>33</v>
      </c>
      <c r="R36" s="70"/>
      <c r="S36" s="70"/>
      <c r="T36" s="71">
        <f t="shared" si="7"/>
        <v>27</v>
      </c>
      <c r="U36" s="75">
        <v>2</v>
      </c>
      <c r="V36" s="72"/>
      <c r="W36" s="70"/>
      <c r="X36" s="70"/>
      <c r="Y36" s="71"/>
      <c r="Z36" s="75"/>
      <c r="AA36" s="72"/>
      <c r="AB36" s="70"/>
      <c r="AC36" s="70"/>
      <c r="AD36" s="71"/>
      <c r="AE36" s="75"/>
      <c r="AF36" s="72"/>
      <c r="AG36" s="70"/>
      <c r="AH36" s="70"/>
      <c r="AI36" s="71"/>
      <c r="AJ36" s="75"/>
      <c r="AK36" s="72"/>
      <c r="AL36" s="70"/>
      <c r="AM36" s="70"/>
      <c r="AN36" s="71"/>
      <c r="AO36" s="75"/>
      <c r="AP36" s="72"/>
      <c r="AQ36" s="70"/>
      <c r="AR36" s="70"/>
      <c r="AS36" s="71"/>
      <c r="AT36" s="75"/>
      <c r="AU36" s="81"/>
      <c r="AV36" s="82" t="s">
        <v>2</v>
      </c>
      <c r="AW36" s="82"/>
      <c r="AX36" s="83"/>
      <c r="AY36" s="126">
        <f t="shared" si="6"/>
        <v>2</v>
      </c>
      <c r="AZ36" s="171" t="s">
        <v>393</v>
      </c>
      <c r="BA36" s="259" t="s">
        <v>8</v>
      </c>
    </row>
    <row r="37" spans="1:53" ht="22.5" x14ac:dyDescent="0.25">
      <c r="A37" s="58" t="s">
        <v>78</v>
      </c>
      <c r="B37" s="206" t="s">
        <v>144</v>
      </c>
      <c r="C37" s="265" t="s">
        <v>97</v>
      </c>
      <c r="D37" s="158" t="s">
        <v>266</v>
      </c>
      <c r="E37" s="270" t="s">
        <v>407</v>
      </c>
      <c r="F37" s="239" t="s">
        <v>407</v>
      </c>
      <c r="G37" s="41"/>
      <c r="H37" s="42"/>
      <c r="I37" s="42"/>
      <c r="J37" s="44"/>
      <c r="K37" s="76"/>
      <c r="L37" s="43"/>
      <c r="M37" s="42"/>
      <c r="N37" s="42"/>
      <c r="O37" s="44"/>
      <c r="P37" s="76"/>
      <c r="Q37" s="43">
        <v>14</v>
      </c>
      <c r="R37" s="42"/>
      <c r="S37" s="42"/>
      <c r="T37" s="44">
        <f t="shared" si="7"/>
        <v>16</v>
      </c>
      <c r="U37" s="76">
        <v>1</v>
      </c>
      <c r="V37" s="43"/>
      <c r="W37" s="42"/>
      <c r="X37" s="42"/>
      <c r="Y37" s="44"/>
      <c r="Z37" s="76"/>
      <c r="AA37" s="43"/>
      <c r="AB37" s="42"/>
      <c r="AC37" s="42"/>
      <c r="AD37" s="44"/>
      <c r="AE37" s="76"/>
      <c r="AF37" s="43"/>
      <c r="AG37" s="42"/>
      <c r="AH37" s="42"/>
      <c r="AI37" s="44"/>
      <c r="AJ37" s="76"/>
      <c r="AK37" s="43"/>
      <c r="AL37" s="42"/>
      <c r="AM37" s="42"/>
      <c r="AN37" s="44"/>
      <c r="AO37" s="76"/>
      <c r="AP37" s="43"/>
      <c r="AQ37" s="42"/>
      <c r="AR37" s="42"/>
      <c r="AS37" s="44"/>
      <c r="AT37" s="76"/>
      <c r="AU37" s="88"/>
      <c r="AV37" s="89"/>
      <c r="AW37" s="89" t="s">
        <v>2</v>
      </c>
      <c r="AX37" s="90"/>
      <c r="AY37" s="130">
        <f t="shared" si="6"/>
        <v>1</v>
      </c>
      <c r="AZ37" s="260" t="s">
        <v>8</v>
      </c>
      <c r="BA37" s="259" t="s">
        <v>8</v>
      </c>
    </row>
    <row r="38" spans="1:53" ht="22.5" x14ac:dyDescent="0.25">
      <c r="A38" s="58" t="s">
        <v>78</v>
      </c>
      <c r="B38" s="206" t="s">
        <v>145</v>
      </c>
      <c r="C38" s="265" t="s">
        <v>32</v>
      </c>
      <c r="D38" s="158" t="s">
        <v>267</v>
      </c>
      <c r="E38" s="270" t="s">
        <v>408</v>
      </c>
      <c r="F38" s="239" t="s">
        <v>408</v>
      </c>
      <c r="G38" s="41"/>
      <c r="H38" s="42"/>
      <c r="I38" s="42"/>
      <c r="J38" s="44"/>
      <c r="K38" s="76"/>
      <c r="L38" s="43"/>
      <c r="M38" s="42"/>
      <c r="N38" s="42"/>
      <c r="O38" s="44"/>
      <c r="P38" s="76"/>
      <c r="Q38" s="43">
        <v>14</v>
      </c>
      <c r="R38" s="42"/>
      <c r="S38" s="42"/>
      <c r="T38" s="44">
        <f t="shared" si="7"/>
        <v>16</v>
      </c>
      <c r="U38" s="76">
        <v>1</v>
      </c>
      <c r="V38" s="43"/>
      <c r="W38" s="42"/>
      <c r="X38" s="42"/>
      <c r="Y38" s="44"/>
      <c r="Z38" s="76"/>
      <c r="AA38" s="43"/>
      <c r="AB38" s="42"/>
      <c r="AC38" s="42"/>
      <c r="AD38" s="44"/>
      <c r="AE38" s="76"/>
      <c r="AF38" s="43"/>
      <c r="AG38" s="42"/>
      <c r="AH38" s="42"/>
      <c r="AI38" s="44"/>
      <c r="AJ38" s="76"/>
      <c r="AK38" s="43"/>
      <c r="AL38" s="42"/>
      <c r="AM38" s="42"/>
      <c r="AN38" s="44"/>
      <c r="AO38" s="76"/>
      <c r="AP38" s="43"/>
      <c r="AQ38" s="42"/>
      <c r="AR38" s="42"/>
      <c r="AS38" s="44"/>
      <c r="AT38" s="76"/>
      <c r="AU38" s="88"/>
      <c r="AV38" s="89"/>
      <c r="AW38" s="89" t="s">
        <v>2</v>
      </c>
      <c r="AX38" s="90"/>
      <c r="AY38" s="130">
        <f t="shared" si="6"/>
        <v>1</v>
      </c>
      <c r="AZ38" s="171" t="s">
        <v>393</v>
      </c>
      <c r="BA38" s="259" t="s">
        <v>8</v>
      </c>
    </row>
    <row r="39" spans="1:53" ht="24.75" x14ac:dyDescent="0.25">
      <c r="A39" s="58" t="s">
        <v>78</v>
      </c>
      <c r="B39" s="202" t="s">
        <v>146</v>
      </c>
      <c r="C39" s="262" t="s">
        <v>33</v>
      </c>
      <c r="D39" s="157" t="s">
        <v>268</v>
      </c>
      <c r="E39" s="267" t="s">
        <v>409</v>
      </c>
      <c r="F39" s="232" t="s">
        <v>409</v>
      </c>
      <c r="G39" s="69"/>
      <c r="H39" s="70"/>
      <c r="I39" s="70"/>
      <c r="J39" s="71"/>
      <c r="K39" s="75"/>
      <c r="L39" s="72"/>
      <c r="M39" s="70"/>
      <c r="N39" s="70"/>
      <c r="O39" s="71"/>
      <c r="P39" s="75"/>
      <c r="Q39" s="72">
        <v>28</v>
      </c>
      <c r="R39" s="70"/>
      <c r="S39" s="70"/>
      <c r="T39" s="71">
        <f t="shared" si="7"/>
        <v>32</v>
      </c>
      <c r="U39" s="75">
        <v>2</v>
      </c>
      <c r="V39" s="72"/>
      <c r="W39" s="70"/>
      <c r="X39" s="70"/>
      <c r="Y39" s="71"/>
      <c r="Z39" s="75"/>
      <c r="AA39" s="72"/>
      <c r="AB39" s="70"/>
      <c r="AC39" s="70"/>
      <c r="AD39" s="71"/>
      <c r="AE39" s="75"/>
      <c r="AF39" s="72"/>
      <c r="AG39" s="70"/>
      <c r="AH39" s="70"/>
      <c r="AI39" s="71"/>
      <c r="AJ39" s="75"/>
      <c r="AK39" s="72"/>
      <c r="AL39" s="70"/>
      <c r="AM39" s="70"/>
      <c r="AN39" s="71"/>
      <c r="AO39" s="75"/>
      <c r="AP39" s="72"/>
      <c r="AQ39" s="70"/>
      <c r="AR39" s="70"/>
      <c r="AS39" s="71"/>
      <c r="AT39" s="75"/>
      <c r="AU39" s="81"/>
      <c r="AV39" s="82" t="s">
        <v>2</v>
      </c>
      <c r="AW39" s="82"/>
      <c r="AX39" s="83"/>
      <c r="AY39" s="126">
        <f t="shared" si="6"/>
        <v>2</v>
      </c>
      <c r="AZ39" s="171" t="s">
        <v>444</v>
      </c>
      <c r="BA39" s="259" t="s">
        <v>8</v>
      </c>
    </row>
    <row r="40" spans="1:53" ht="22.5" x14ac:dyDescent="0.25">
      <c r="A40" s="58" t="s">
        <v>78</v>
      </c>
      <c r="B40" s="202" t="s">
        <v>147</v>
      </c>
      <c r="C40" s="262" t="s">
        <v>34</v>
      </c>
      <c r="D40" s="157" t="s">
        <v>269</v>
      </c>
      <c r="E40" s="267" t="s">
        <v>410</v>
      </c>
      <c r="F40" s="232" t="s">
        <v>410</v>
      </c>
      <c r="G40" s="69"/>
      <c r="H40" s="70"/>
      <c r="I40" s="70"/>
      <c r="J40" s="71"/>
      <c r="K40" s="75"/>
      <c r="L40" s="72"/>
      <c r="M40" s="70"/>
      <c r="N40" s="70"/>
      <c r="O40" s="71"/>
      <c r="P40" s="75"/>
      <c r="Q40" s="72">
        <v>28</v>
      </c>
      <c r="R40" s="70"/>
      <c r="S40" s="70"/>
      <c r="T40" s="71">
        <f t="shared" si="7"/>
        <v>32</v>
      </c>
      <c r="U40" s="75">
        <v>2</v>
      </c>
      <c r="V40" s="72"/>
      <c r="W40" s="70"/>
      <c r="X40" s="70"/>
      <c r="Y40" s="71"/>
      <c r="Z40" s="75"/>
      <c r="AA40" s="72"/>
      <c r="AB40" s="70"/>
      <c r="AC40" s="70"/>
      <c r="AD40" s="71"/>
      <c r="AE40" s="75"/>
      <c r="AF40" s="72"/>
      <c r="AG40" s="70"/>
      <c r="AH40" s="70"/>
      <c r="AI40" s="71"/>
      <c r="AJ40" s="75"/>
      <c r="AK40" s="72"/>
      <c r="AL40" s="70"/>
      <c r="AM40" s="70"/>
      <c r="AN40" s="71"/>
      <c r="AO40" s="75"/>
      <c r="AP40" s="72"/>
      <c r="AQ40" s="70"/>
      <c r="AR40" s="70"/>
      <c r="AS40" s="71"/>
      <c r="AT40" s="75"/>
      <c r="AU40" s="81"/>
      <c r="AV40" s="82" t="s">
        <v>2</v>
      </c>
      <c r="AW40" s="82"/>
      <c r="AX40" s="83"/>
      <c r="AY40" s="126">
        <f t="shared" si="6"/>
        <v>2</v>
      </c>
      <c r="AZ40" s="260" t="s">
        <v>8</v>
      </c>
      <c r="BA40" s="259" t="s">
        <v>8</v>
      </c>
    </row>
    <row r="41" spans="1:53" ht="33" x14ac:dyDescent="0.25">
      <c r="A41" s="58" t="s">
        <v>78</v>
      </c>
      <c r="B41" s="203" t="s">
        <v>156</v>
      </c>
      <c r="C41" s="261" t="s">
        <v>29</v>
      </c>
      <c r="D41" s="159" t="s">
        <v>345</v>
      </c>
      <c r="E41" s="267" t="s">
        <v>411</v>
      </c>
      <c r="F41" s="233" t="s">
        <v>411</v>
      </c>
      <c r="G41" s="69"/>
      <c r="H41" s="70"/>
      <c r="I41" s="70"/>
      <c r="J41" s="71"/>
      <c r="K41" s="75"/>
      <c r="L41" s="72"/>
      <c r="M41" s="70"/>
      <c r="N41" s="70"/>
      <c r="O41" s="71"/>
      <c r="P41" s="75"/>
      <c r="Q41" s="72">
        <v>28</v>
      </c>
      <c r="R41" s="70"/>
      <c r="S41" s="70"/>
      <c r="T41" s="71">
        <f t="shared" si="7"/>
        <v>62</v>
      </c>
      <c r="U41" s="75">
        <v>3</v>
      </c>
      <c r="V41" s="72"/>
      <c r="W41" s="70"/>
      <c r="X41" s="70"/>
      <c r="Y41" s="71"/>
      <c r="Z41" s="75"/>
      <c r="AA41" s="72"/>
      <c r="AB41" s="70"/>
      <c r="AC41" s="70"/>
      <c r="AD41" s="71"/>
      <c r="AE41" s="75"/>
      <c r="AF41" s="72"/>
      <c r="AG41" s="70"/>
      <c r="AH41" s="70"/>
      <c r="AI41" s="71"/>
      <c r="AJ41" s="75"/>
      <c r="AK41" s="72"/>
      <c r="AL41" s="70"/>
      <c r="AM41" s="70"/>
      <c r="AN41" s="71"/>
      <c r="AO41" s="75"/>
      <c r="AP41" s="72"/>
      <c r="AQ41" s="70"/>
      <c r="AR41" s="70"/>
      <c r="AS41" s="71"/>
      <c r="AT41" s="75"/>
      <c r="AU41" s="81"/>
      <c r="AV41" s="82" t="s">
        <v>2</v>
      </c>
      <c r="AW41" s="82"/>
      <c r="AX41" s="83"/>
      <c r="AY41" s="126">
        <f t="shared" si="6"/>
        <v>3</v>
      </c>
      <c r="AZ41" s="171" t="s">
        <v>392</v>
      </c>
      <c r="BA41" s="259" t="s">
        <v>8</v>
      </c>
    </row>
    <row r="42" spans="1:53" ht="22.5" x14ac:dyDescent="0.25">
      <c r="A42" s="58" t="s">
        <v>78</v>
      </c>
      <c r="B42" s="203" t="s">
        <v>157</v>
      </c>
      <c r="C42" s="261" t="s">
        <v>35</v>
      </c>
      <c r="D42" s="159" t="s">
        <v>346</v>
      </c>
      <c r="E42" s="267" t="s">
        <v>412</v>
      </c>
      <c r="F42" s="233" t="s">
        <v>412</v>
      </c>
      <c r="G42" s="69"/>
      <c r="H42" s="70"/>
      <c r="I42" s="70"/>
      <c r="J42" s="71"/>
      <c r="K42" s="75"/>
      <c r="L42" s="72"/>
      <c r="M42" s="70"/>
      <c r="N42" s="70"/>
      <c r="O42" s="71"/>
      <c r="P42" s="75"/>
      <c r="Q42" s="72">
        <v>28</v>
      </c>
      <c r="R42" s="70"/>
      <c r="S42" s="70"/>
      <c r="T42" s="71">
        <f t="shared" si="7"/>
        <v>2</v>
      </c>
      <c r="U42" s="75">
        <v>1</v>
      </c>
      <c r="V42" s="72"/>
      <c r="W42" s="70"/>
      <c r="X42" s="70"/>
      <c r="Y42" s="71"/>
      <c r="Z42" s="75"/>
      <c r="AA42" s="72"/>
      <c r="AB42" s="70"/>
      <c r="AC42" s="70"/>
      <c r="AD42" s="71"/>
      <c r="AE42" s="75"/>
      <c r="AF42" s="72"/>
      <c r="AG42" s="70"/>
      <c r="AH42" s="70"/>
      <c r="AI42" s="71"/>
      <c r="AJ42" s="75"/>
      <c r="AK42" s="72"/>
      <c r="AL42" s="70"/>
      <c r="AM42" s="70"/>
      <c r="AN42" s="71"/>
      <c r="AO42" s="75"/>
      <c r="AP42" s="72"/>
      <c r="AQ42" s="70"/>
      <c r="AR42" s="70"/>
      <c r="AS42" s="71"/>
      <c r="AT42" s="75"/>
      <c r="AU42" s="81"/>
      <c r="AV42" s="82" t="s">
        <v>2</v>
      </c>
      <c r="AW42" s="82"/>
      <c r="AX42" s="83"/>
      <c r="AY42" s="126">
        <f t="shared" si="6"/>
        <v>1</v>
      </c>
      <c r="AZ42" s="171" t="s">
        <v>384</v>
      </c>
      <c r="BA42" s="259" t="s">
        <v>8</v>
      </c>
    </row>
    <row r="43" spans="1:53" ht="22.5" x14ac:dyDescent="0.25">
      <c r="A43" s="58" t="s">
        <v>78</v>
      </c>
      <c r="B43" s="203" t="s">
        <v>158</v>
      </c>
      <c r="C43" s="261" t="s">
        <v>104</v>
      </c>
      <c r="D43" s="159" t="s">
        <v>347</v>
      </c>
      <c r="E43" s="267" t="s">
        <v>413</v>
      </c>
      <c r="F43" s="233" t="s">
        <v>413</v>
      </c>
      <c r="G43" s="17"/>
      <c r="H43" s="5"/>
      <c r="I43" s="5"/>
      <c r="J43" s="177"/>
      <c r="K43" s="47"/>
      <c r="L43" s="168"/>
      <c r="M43" s="5"/>
      <c r="N43" s="5"/>
      <c r="O43" s="177"/>
      <c r="P43" s="47"/>
      <c r="Q43" s="168">
        <v>14</v>
      </c>
      <c r="R43" s="5"/>
      <c r="S43" s="5"/>
      <c r="T43" s="177">
        <f t="shared" si="7"/>
        <v>46</v>
      </c>
      <c r="U43" s="47">
        <v>2</v>
      </c>
      <c r="V43" s="168"/>
      <c r="W43" s="5"/>
      <c r="X43" s="5"/>
      <c r="Y43" s="177"/>
      <c r="Z43" s="47"/>
      <c r="AA43" s="168"/>
      <c r="AB43" s="5"/>
      <c r="AC43" s="5"/>
      <c r="AD43" s="177"/>
      <c r="AE43" s="47"/>
      <c r="AF43" s="168"/>
      <c r="AG43" s="5"/>
      <c r="AH43" s="5"/>
      <c r="AI43" s="177"/>
      <c r="AJ43" s="47"/>
      <c r="AK43" s="168"/>
      <c r="AL43" s="5"/>
      <c r="AM43" s="5"/>
      <c r="AN43" s="177"/>
      <c r="AO43" s="47"/>
      <c r="AP43" s="168"/>
      <c r="AQ43" s="5"/>
      <c r="AR43" s="5"/>
      <c r="AS43" s="177"/>
      <c r="AT43" s="47"/>
      <c r="AU43" s="84"/>
      <c r="AV43" s="85" t="s">
        <v>2</v>
      </c>
      <c r="AW43" s="85"/>
      <c r="AX43" s="86"/>
      <c r="AY43" s="127">
        <f t="shared" si="6"/>
        <v>2</v>
      </c>
      <c r="AZ43" s="256" t="s">
        <v>392</v>
      </c>
      <c r="BA43" s="259" t="s">
        <v>8</v>
      </c>
    </row>
    <row r="44" spans="1:53" s="23" customFormat="1" ht="22.5" x14ac:dyDescent="0.2">
      <c r="A44" s="58" t="s">
        <v>78</v>
      </c>
      <c r="B44" s="203" t="s">
        <v>159</v>
      </c>
      <c r="C44" s="261" t="s">
        <v>102</v>
      </c>
      <c r="D44" s="159" t="s">
        <v>348</v>
      </c>
      <c r="E44" s="267" t="s">
        <v>437</v>
      </c>
      <c r="F44" s="233" t="s">
        <v>437</v>
      </c>
      <c r="G44" s="17"/>
      <c r="H44" s="5"/>
      <c r="I44" s="5"/>
      <c r="J44" s="177"/>
      <c r="K44" s="47"/>
      <c r="L44" s="168"/>
      <c r="M44" s="5"/>
      <c r="N44" s="5"/>
      <c r="O44" s="177"/>
      <c r="P44" s="47"/>
      <c r="Q44" s="168"/>
      <c r="R44" s="5">
        <v>28</v>
      </c>
      <c r="S44" s="5"/>
      <c r="T44" s="177">
        <f t="shared" si="7"/>
        <v>2</v>
      </c>
      <c r="U44" s="47">
        <v>1</v>
      </c>
      <c r="V44" s="168"/>
      <c r="W44" s="5"/>
      <c r="X44" s="5"/>
      <c r="Y44" s="177"/>
      <c r="Z44" s="47"/>
      <c r="AA44" s="168"/>
      <c r="AB44" s="5"/>
      <c r="AC44" s="5"/>
      <c r="AD44" s="177"/>
      <c r="AE44" s="47"/>
      <c r="AF44" s="168"/>
      <c r="AG44" s="5"/>
      <c r="AH44" s="5"/>
      <c r="AI44" s="177"/>
      <c r="AJ44" s="47"/>
      <c r="AK44" s="168"/>
      <c r="AL44" s="5"/>
      <c r="AM44" s="5"/>
      <c r="AN44" s="177"/>
      <c r="AO44" s="47"/>
      <c r="AP44" s="168"/>
      <c r="AQ44" s="5"/>
      <c r="AR44" s="5"/>
      <c r="AS44" s="177"/>
      <c r="AT44" s="47"/>
      <c r="AU44" s="84"/>
      <c r="AV44" s="85"/>
      <c r="AW44" s="85" t="s">
        <v>2</v>
      </c>
      <c r="AX44" s="86"/>
      <c r="AY44" s="127">
        <f t="shared" si="6"/>
        <v>1</v>
      </c>
      <c r="AZ44" s="260" t="s">
        <v>8</v>
      </c>
      <c r="BA44" s="259" t="s">
        <v>8</v>
      </c>
    </row>
    <row r="45" spans="1:53" s="23" customFormat="1" ht="22.5" x14ac:dyDescent="0.2">
      <c r="A45" s="58" t="s">
        <v>78</v>
      </c>
      <c r="B45" s="203" t="s">
        <v>160</v>
      </c>
      <c r="C45" s="261" t="s">
        <v>76</v>
      </c>
      <c r="D45" s="159" t="s">
        <v>349</v>
      </c>
      <c r="E45" s="267" t="s">
        <v>526</v>
      </c>
      <c r="F45" s="234" t="s">
        <v>526</v>
      </c>
      <c r="G45" s="17"/>
      <c r="H45" s="5"/>
      <c r="I45" s="5"/>
      <c r="J45" s="177"/>
      <c r="K45" s="47"/>
      <c r="L45" s="168"/>
      <c r="M45" s="5"/>
      <c r="N45" s="5"/>
      <c r="O45" s="177"/>
      <c r="P45" s="47"/>
      <c r="Q45" s="168">
        <v>28</v>
      </c>
      <c r="R45" s="5"/>
      <c r="S45" s="5"/>
      <c r="T45" s="177">
        <f t="shared" si="7"/>
        <v>2</v>
      </c>
      <c r="U45" s="47">
        <v>1</v>
      </c>
      <c r="V45" s="168"/>
      <c r="W45" s="5"/>
      <c r="X45" s="5"/>
      <c r="Y45" s="177"/>
      <c r="Z45" s="47"/>
      <c r="AA45" s="168"/>
      <c r="AB45" s="5"/>
      <c r="AC45" s="5"/>
      <c r="AD45" s="177"/>
      <c r="AE45" s="47"/>
      <c r="AF45" s="168"/>
      <c r="AG45" s="5"/>
      <c r="AH45" s="5"/>
      <c r="AI45" s="177"/>
      <c r="AJ45" s="47"/>
      <c r="AK45" s="168"/>
      <c r="AL45" s="5"/>
      <c r="AM45" s="5"/>
      <c r="AN45" s="177"/>
      <c r="AO45" s="47"/>
      <c r="AP45" s="168"/>
      <c r="AQ45" s="5"/>
      <c r="AR45" s="5"/>
      <c r="AS45" s="177"/>
      <c r="AT45" s="47"/>
      <c r="AU45" s="84"/>
      <c r="AV45" s="85" t="s">
        <v>2</v>
      </c>
      <c r="AW45" s="85"/>
      <c r="AX45" s="86"/>
      <c r="AY45" s="127">
        <f t="shared" si="6"/>
        <v>1</v>
      </c>
      <c r="AZ45" s="260" t="s">
        <v>8</v>
      </c>
      <c r="BA45" s="259" t="s">
        <v>8</v>
      </c>
    </row>
    <row r="46" spans="1:53" s="141" customFormat="1" ht="22.5" x14ac:dyDescent="0.2">
      <c r="A46" s="58" t="s">
        <v>78</v>
      </c>
      <c r="B46" s="203" t="s">
        <v>161</v>
      </c>
      <c r="C46" s="406" t="s">
        <v>111</v>
      </c>
      <c r="D46" s="159" t="s">
        <v>350</v>
      </c>
      <c r="E46" s="267" t="s">
        <v>602</v>
      </c>
      <c r="F46" s="233" t="s">
        <v>602</v>
      </c>
      <c r="G46" s="134"/>
      <c r="H46" s="135"/>
      <c r="I46" s="135"/>
      <c r="J46" s="136"/>
      <c r="K46" s="137"/>
      <c r="L46" s="138"/>
      <c r="M46" s="135"/>
      <c r="N46" s="135"/>
      <c r="O46" s="136"/>
      <c r="P46" s="137"/>
      <c r="Q46" s="217">
        <v>28</v>
      </c>
      <c r="R46" s="217"/>
      <c r="S46" s="217"/>
      <c r="T46" s="218">
        <f t="shared" si="7"/>
        <v>2</v>
      </c>
      <c r="U46" s="47">
        <v>1</v>
      </c>
      <c r="V46" s="138"/>
      <c r="W46" s="135"/>
      <c r="X46" s="135"/>
      <c r="Y46" s="136"/>
      <c r="Z46" s="137"/>
      <c r="AA46" s="138"/>
      <c r="AB46" s="135"/>
      <c r="AC46" s="135"/>
      <c r="AD46" s="136"/>
      <c r="AE46" s="137"/>
      <c r="AF46" s="138"/>
      <c r="AG46" s="135"/>
      <c r="AH46" s="135"/>
      <c r="AI46" s="136"/>
      <c r="AJ46" s="137"/>
      <c r="AK46" s="138"/>
      <c r="AL46" s="135"/>
      <c r="AM46" s="135"/>
      <c r="AN46" s="136"/>
      <c r="AO46" s="137"/>
      <c r="AP46" s="138"/>
      <c r="AQ46" s="135"/>
      <c r="AR46" s="135"/>
      <c r="AS46" s="136"/>
      <c r="AT46" s="137"/>
      <c r="AU46" s="139"/>
      <c r="AV46" s="220" t="s">
        <v>2</v>
      </c>
      <c r="AW46" s="220"/>
      <c r="AX46" s="140"/>
      <c r="AY46" s="142">
        <f>SUM(U46)</f>
        <v>1</v>
      </c>
      <c r="AZ46" s="339" t="s">
        <v>392</v>
      </c>
      <c r="BA46" s="380" t="s">
        <v>8</v>
      </c>
    </row>
    <row r="47" spans="1:53" s="23" customFormat="1" ht="22.5" x14ac:dyDescent="0.2">
      <c r="A47" s="58" t="s">
        <v>78</v>
      </c>
      <c r="B47" s="203" t="s">
        <v>162</v>
      </c>
      <c r="C47" s="406"/>
      <c r="D47" s="159" t="s">
        <v>118</v>
      </c>
      <c r="E47" s="271" t="s">
        <v>603</v>
      </c>
      <c r="F47" s="159" t="s">
        <v>604</v>
      </c>
      <c r="G47" s="17"/>
      <c r="H47" s="5"/>
      <c r="I47" s="5"/>
      <c r="J47" s="177"/>
      <c r="K47" s="47"/>
      <c r="L47" s="168"/>
      <c r="M47" s="5"/>
      <c r="N47" s="5"/>
      <c r="O47" s="177"/>
      <c r="P47" s="47"/>
      <c r="Q47" s="219"/>
      <c r="R47" s="217">
        <v>14</v>
      </c>
      <c r="S47" s="217"/>
      <c r="T47" s="218">
        <f t="shared" si="7"/>
        <v>16</v>
      </c>
      <c r="U47" s="47">
        <v>1</v>
      </c>
      <c r="V47" s="168"/>
      <c r="W47" s="5"/>
      <c r="X47" s="5"/>
      <c r="Y47" s="177"/>
      <c r="Z47" s="47"/>
      <c r="AA47" s="168"/>
      <c r="AB47" s="5"/>
      <c r="AC47" s="5"/>
      <c r="AD47" s="177"/>
      <c r="AE47" s="47"/>
      <c r="AF47" s="168"/>
      <c r="AG47" s="5"/>
      <c r="AH47" s="5"/>
      <c r="AI47" s="177"/>
      <c r="AJ47" s="47"/>
      <c r="AK47" s="168"/>
      <c r="AL47" s="5"/>
      <c r="AM47" s="5"/>
      <c r="AN47" s="177"/>
      <c r="AO47" s="47"/>
      <c r="AP47" s="168"/>
      <c r="AQ47" s="5"/>
      <c r="AR47" s="5"/>
      <c r="AS47" s="177"/>
      <c r="AT47" s="47"/>
      <c r="AU47" s="84"/>
      <c r="AV47" s="220"/>
      <c r="AW47" s="220" t="s">
        <v>2</v>
      </c>
      <c r="AX47" s="86"/>
      <c r="AY47" s="127">
        <f t="shared" si="6"/>
        <v>1</v>
      </c>
      <c r="AZ47" s="340"/>
      <c r="BA47" s="381"/>
    </row>
    <row r="48" spans="1:53" ht="33" x14ac:dyDescent="0.25">
      <c r="A48" s="250" t="s">
        <v>77</v>
      </c>
      <c r="B48" s="203" t="s">
        <v>232</v>
      </c>
      <c r="C48" s="261" t="s">
        <v>36</v>
      </c>
      <c r="D48" s="159" t="s">
        <v>351</v>
      </c>
      <c r="E48" s="271" t="s">
        <v>415</v>
      </c>
      <c r="F48" s="159" t="s">
        <v>415</v>
      </c>
      <c r="G48" s="69"/>
      <c r="H48" s="70"/>
      <c r="I48" s="70"/>
      <c r="J48" s="71"/>
      <c r="K48" s="75"/>
      <c r="L48" s="72"/>
      <c r="M48" s="70"/>
      <c r="N48" s="70"/>
      <c r="O48" s="71"/>
      <c r="P48" s="75"/>
      <c r="Q48" s="72">
        <v>28</v>
      </c>
      <c r="R48" s="70"/>
      <c r="S48" s="70"/>
      <c r="T48" s="71">
        <f t="shared" si="7"/>
        <v>32</v>
      </c>
      <c r="U48" s="75">
        <v>2</v>
      </c>
      <c r="V48" s="72"/>
      <c r="W48" s="70"/>
      <c r="X48" s="70"/>
      <c r="Y48" s="71"/>
      <c r="Z48" s="75"/>
      <c r="AA48" s="72"/>
      <c r="AB48" s="70"/>
      <c r="AC48" s="70"/>
      <c r="AD48" s="71"/>
      <c r="AE48" s="75"/>
      <c r="AF48" s="72"/>
      <c r="AG48" s="70"/>
      <c r="AH48" s="70"/>
      <c r="AI48" s="71"/>
      <c r="AJ48" s="75"/>
      <c r="AK48" s="72"/>
      <c r="AL48" s="70"/>
      <c r="AM48" s="70"/>
      <c r="AN48" s="71"/>
      <c r="AO48" s="75"/>
      <c r="AP48" s="72"/>
      <c r="AQ48" s="70"/>
      <c r="AR48" s="70"/>
      <c r="AS48" s="71"/>
      <c r="AT48" s="75"/>
      <c r="AU48" s="81"/>
      <c r="AV48" s="82" t="s">
        <v>2</v>
      </c>
      <c r="AW48" s="82"/>
      <c r="AX48" s="83"/>
      <c r="AY48" s="126">
        <f t="shared" si="6"/>
        <v>2</v>
      </c>
      <c r="AZ48" s="256" t="s">
        <v>445</v>
      </c>
      <c r="BA48" s="199" t="s">
        <v>8</v>
      </c>
    </row>
    <row r="49" spans="1:66" ht="23.25" thickBot="1" x14ac:dyDescent="0.3">
      <c r="A49" s="166" t="s">
        <v>5</v>
      </c>
      <c r="B49" s="204" t="s">
        <v>166</v>
      </c>
      <c r="C49" s="264" t="s">
        <v>103</v>
      </c>
      <c r="D49" s="160" t="s">
        <v>369</v>
      </c>
      <c r="E49" s="268" t="s">
        <v>414</v>
      </c>
      <c r="F49" s="235" t="s">
        <v>414</v>
      </c>
      <c r="G49" s="91"/>
      <c r="H49" s="92"/>
      <c r="I49" s="92"/>
      <c r="J49" s="93"/>
      <c r="K49" s="94"/>
      <c r="L49" s="95"/>
      <c r="M49" s="92"/>
      <c r="N49" s="92"/>
      <c r="O49" s="93"/>
      <c r="P49" s="94"/>
      <c r="Q49" s="95">
        <v>14</v>
      </c>
      <c r="R49" s="92"/>
      <c r="S49" s="92"/>
      <c r="T49" s="93">
        <f t="shared" si="7"/>
        <v>16</v>
      </c>
      <c r="U49" s="94">
        <v>1</v>
      </c>
      <c r="V49" s="95"/>
      <c r="W49" s="92"/>
      <c r="X49" s="92"/>
      <c r="Y49" s="93"/>
      <c r="Z49" s="94"/>
      <c r="AA49" s="95"/>
      <c r="AB49" s="92"/>
      <c r="AC49" s="92"/>
      <c r="AD49" s="93"/>
      <c r="AE49" s="94"/>
      <c r="AF49" s="95"/>
      <c r="AG49" s="92"/>
      <c r="AH49" s="92"/>
      <c r="AI49" s="93"/>
      <c r="AJ49" s="94"/>
      <c r="AK49" s="95"/>
      <c r="AL49" s="92"/>
      <c r="AM49" s="92"/>
      <c r="AN49" s="93"/>
      <c r="AO49" s="94"/>
      <c r="AP49" s="95"/>
      <c r="AQ49" s="92"/>
      <c r="AR49" s="92"/>
      <c r="AS49" s="93"/>
      <c r="AT49" s="94"/>
      <c r="AU49" s="96"/>
      <c r="AV49" s="97" t="s">
        <v>2</v>
      </c>
      <c r="AW49" s="97"/>
      <c r="AX49" s="98"/>
      <c r="AY49" s="128">
        <f t="shared" si="6"/>
        <v>1</v>
      </c>
      <c r="AZ49" s="200" t="s">
        <v>8</v>
      </c>
      <c r="BA49" s="253" t="s">
        <v>8</v>
      </c>
    </row>
    <row r="50" spans="1:66" ht="33.75" x14ac:dyDescent="0.25">
      <c r="A50" s="162" t="s">
        <v>78</v>
      </c>
      <c r="B50" s="201" t="s">
        <v>148</v>
      </c>
      <c r="C50" s="150" t="s">
        <v>74</v>
      </c>
      <c r="D50" s="211" t="s">
        <v>270</v>
      </c>
      <c r="E50" s="271" t="s">
        <v>611</v>
      </c>
      <c r="F50" s="157" t="s">
        <v>611</v>
      </c>
      <c r="G50" s="105"/>
      <c r="H50" s="37"/>
      <c r="I50" s="37"/>
      <c r="J50" s="38"/>
      <c r="K50" s="48"/>
      <c r="L50" s="36"/>
      <c r="M50" s="37"/>
      <c r="N50" s="37"/>
      <c r="O50" s="38"/>
      <c r="P50" s="48"/>
      <c r="Q50" s="36"/>
      <c r="R50" s="37"/>
      <c r="S50" s="37"/>
      <c r="T50" s="38"/>
      <c r="U50" s="48"/>
      <c r="V50" s="36">
        <v>12</v>
      </c>
      <c r="W50" s="37"/>
      <c r="X50" s="37"/>
      <c r="Y50" s="38">
        <f t="shared" ref="Y50:Y52" si="8">Z50*30-SUM(V50:X50)</f>
        <v>48</v>
      </c>
      <c r="Z50" s="48">
        <v>2</v>
      </c>
      <c r="AA50" s="36"/>
      <c r="AB50" s="37"/>
      <c r="AC50" s="37"/>
      <c r="AD50" s="38"/>
      <c r="AE50" s="48"/>
      <c r="AF50" s="36"/>
      <c r="AG50" s="37"/>
      <c r="AH50" s="37"/>
      <c r="AI50" s="38"/>
      <c r="AJ50" s="48"/>
      <c r="AK50" s="36"/>
      <c r="AL50" s="37"/>
      <c r="AM50" s="37"/>
      <c r="AN50" s="38"/>
      <c r="AO50" s="48"/>
      <c r="AP50" s="36"/>
      <c r="AQ50" s="37"/>
      <c r="AR50" s="37"/>
      <c r="AS50" s="38"/>
      <c r="AT50" s="48"/>
      <c r="AU50" s="106"/>
      <c r="AV50" s="107"/>
      <c r="AW50" s="107" t="s">
        <v>9</v>
      </c>
      <c r="AX50" s="108"/>
      <c r="AY50" s="131">
        <f>SUM(AO50,AT50,AJ50,AE50,Z50)</f>
        <v>2</v>
      </c>
      <c r="AZ50" s="174" t="s">
        <v>446</v>
      </c>
      <c r="BA50" s="188" t="s">
        <v>8</v>
      </c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</row>
    <row r="51" spans="1:66" ht="22.5" x14ac:dyDescent="0.25">
      <c r="A51" s="58" t="s">
        <v>78</v>
      </c>
      <c r="B51" s="202" t="s">
        <v>149</v>
      </c>
      <c r="C51" s="151" t="s">
        <v>39</v>
      </c>
      <c r="D51" s="157" t="s">
        <v>271</v>
      </c>
      <c r="E51" s="271" t="s">
        <v>605</v>
      </c>
      <c r="F51" s="157" t="s">
        <v>605</v>
      </c>
      <c r="G51" s="17"/>
      <c r="H51" s="5"/>
      <c r="I51" s="5"/>
      <c r="J51" s="177"/>
      <c r="K51" s="47"/>
      <c r="L51" s="168"/>
      <c r="M51" s="5"/>
      <c r="N51" s="5"/>
      <c r="O51" s="177"/>
      <c r="P51" s="47"/>
      <c r="Q51" s="168"/>
      <c r="R51" s="5"/>
      <c r="S51" s="5"/>
      <c r="T51" s="177"/>
      <c r="U51" s="47"/>
      <c r="V51" s="168">
        <v>12</v>
      </c>
      <c r="W51" s="5"/>
      <c r="X51" s="5"/>
      <c r="Y51" s="177">
        <f t="shared" si="8"/>
        <v>18</v>
      </c>
      <c r="Z51" s="47">
        <v>1</v>
      </c>
      <c r="AA51" s="168"/>
      <c r="AB51" s="5"/>
      <c r="AC51" s="5"/>
      <c r="AD51" s="177"/>
      <c r="AE51" s="47"/>
      <c r="AF51" s="168"/>
      <c r="AG51" s="5"/>
      <c r="AH51" s="5"/>
      <c r="AI51" s="177"/>
      <c r="AJ51" s="47"/>
      <c r="AK51" s="168"/>
      <c r="AL51" s="5"/>
      <c r="AM51" s="5"/>
      <c r="AN51" s="177"/>
      <c r="AO51" s="47"/>
      <c r="AP51" s="168"/>
      <c r="AQ51" s="5"/>
      <c r="AR51" s="5"/>
      <c r="AS51" s="177"/>
      <c r="AT51" s="47"/>
      <c r="AU51" s="84"/>
      <c r="AV51" s="85" t="s">
        <v>9</v>
      </c>
      <c r="AW51" s="85"/>
      <c r="AX51" s="86"/>
      <c r="AY51" s="127">
        <f>SUM(AO51,AT51,AJ51,AE51,Z51)</f>
        <v>1</v>
      </c>
      <c r="AZ51" s="170" t="s">
        <v>409</v>
      </c>
      <c r="BA51" s="263" t="s">
        <v>8</v>
      </c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</row>
    <row r="52" spans="1:66" ht="24.75" x14ac:dyDescent="0.25">
      <c r="A52" s="58" t="s">
        <v>78</v>
      </c>
      <c r="B52" s="206" t="s">
        <v>150</v>
      </c>
      <c r="C52" s="152" t="s">
        <v>40</v>
      </c>
      <c r="D52" s="158" t="s">
        <v>272</v>
      </c>
      <c r="E52" s="272" t="s">
        <v>416</v>
      </c>
      <c r="F52" s="158" t="s">
        <v>416</v>
      </c>
      <c r="G52" s="17"/>
      <c r="H52" s="5"/>
      <c r="I52" s="5"/>
      <c r="J52" s="177"/>
      <c r="K52" s="47"/>
      <c r="L52" s="168"/>
      <c r="M52" s="5"/>
      <c r="N52" s="5"/>
      <c r="O52" s="177"/>
      <c r="P52" s="47"/>
      <c r="Q52" s="168"/>
      <c r="R52" s="5"/>
      <c r="S52" s="5"/>
      <c r="T52" s="177"/>
      <c r="U52" s="47"/>
      <c r="V52" s="168">
        <v>12</v>
      </c>
      <c r="W52" s="5"/>
      <c r="X52" s="5"/>
      <c r="Y52" s="177">
        <f t="shared" si="8"/>
        <v>48</v>
      </c>
      <c r="Z52" s="47">
        <v>2</v>
      </c>
      <c r="AA52" s="168"/>
      <c r="AB52" s="5"/>
      <c r="AC52" s="5"/>
      <c r="AD52" s="177"/>
      <c r="AE52" s="47"/>
      <c r="AF52" s="168"/>
      <c r="AG52" s="5"/>
      <c r="AH52" s="5"/>
      <c r="AI52" s="177"/>
      <c r="AJ52" s="47"/>
      <c r="AK52" s="168"/>
      <c r="AL52" s="5"/>
      <c r="AM52" s="5"/>
      <c r="AN52" s="177"/>
      <c r="AO52" s="47"/>
      <c r="AP52" s="168"/>
      <c r="AQ52" s="5"/>
      <c r="AR52" s="5"/>
      <c r="AS52" s="177"/>
      <c r="AT52" s="47"/>
      <c r="AU52" s="84"/>
      <c r="AV52" s="85" t="s">
        <v>9</v>
      </c>
      <c r="AW52" s="85"/>
      <c r="AX52" s="86"/>
      <c r="AY52" s="127">
        <f>SUM(AO52,AT52,AJ52,AE52,Z52)</f>
        <v>2</v>
      </c>
      <c r="AZ52" s="173" t="s">
        <v>447</v>
      </c>
      <c r="BA52" s="259" t="s">
        <v>8</v>
      </c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</row>
    <row r="53" spans="1:66" ht="49.5" x14ac:dyDescent="0.25">
      <c r="A53" s="58" t="s">
        <v>77</v>
      </c>
      <c r="B53" s="202" t="s">
        <v>171</v>
      </c>
      <c r="C53" s="151" t="s">
        <v>41</v>
      </c>
      <c r="D53" s="157" t="s">
        <v>273</v>
      </c>
      <c r="E53" s="271" t="s">
        <v>606</v>
      </c>
      <c r="F53" s="157" t="s">
        <v>606</v>
      </c>
      <c r="G53" s="17"/>
      <c r="H53" s="5"/>
      <c r="I53" s="5"/>
      <c r="J53" s="177"/>
      <c r="K53" s="47"/>
      <c r="L53" s="168"/>
      <c r="M53" s="5"/>
      <c r="N53" s="5"/>
      <c r="O53" s="177"/>
      <c r="P53" s="47"/>
      <c r="Q53" s="168"/>
      <c r="R53" s="5"/>
      <c r="S53" s="5"/>
      <c r="T53" s="177"/>
      <c r="U53" s="47"/>
      <c r="V53" s="168">
        <v>24</v>
      </c>
      <c r="W53" s="5"/>
      <c r="X53" s="5"/>
      <c r="Y53" s="177">
        <f t="shared" ref="Y53:Y58" si="9">Z53*30-SUM(V53:X53)</f>
        <v>66</v>
      </c>
      <c r="Z53" s="47">
        <v>3</v>
      </c>
      <c r="AA53" s="168"/>
      <c r="AB53" s="5"/>
      <c r="AC53" s="5"/>
      <c r="AD53" s="177"/>
      <c r="AE53" s="47"/>
      <c r="AF53" s="168"/>
      <c r="AG53" s="5"/>
      <c r="AH53" s="5"/>
      <c r="AI53" s="177"/>
      <c r="AJ53" s="47"/>
      <c r="AK53" s="168"/>
      <c r="AL53" s="5"/>
      <c r="AM53" s="5"/>
      <c r="AN53" s="177"/>
      <c r="AO53" s="47"/>
      <c r="AP53" s="168"/>
      <c r="AQ53" s="5"/>
      <c r="AR53" s="5"/>
      <c r="AS53" s="177"/>
      <c r="AT53" s="47"/>
      <c r="AU53" s="84" t="s">
        <v>7</v>
      </c>
      <c r="AV53" s="85"/>
      <c r="AW53" s="85" t="s">
        <v>9</v>
      </c>
      <c r="AX53" s="86"/>
      <c r="AY53" s="127">
        <f>SUM(AT53,AO53,AJ53,AE53,Z53)</f>
        <v>3</v>
      </c>
      <c r="AZ53" s="256" t="s">
        <v>449</v>
      </c>
      <c r="BA53" s="169" t="s">
        <v>452</v>
      </c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</row>
    <row r="54" spans="1:66" ht="33.75" x14ac:dyDescent="0.25">
      <c r="A54" s="58" t="s">
        <v>77</v>
      </c>
      <c r="B54" s="202" t="s">
        <v>172</v>
      </c>
      <c r="C54" s="405" t="s">
        <v>114</v>
      </c>
      <c r="D54" s="157" t="s">
        <v>274</v>
      </c>
      <c r="E54" s="271" t="s">
        <v>418</v>
      </c>
      <c r="F54" s="157" t="s">
        <v>418</v>
      </c>
      <c r="G54" s="17"/>
      <c r="H54" s="5"/>
      <c r="I54" s="5"/>
      <c r="J54" s="177"/>
      <c r="K54" s="47"/>
      <c r="L54" s="168"/>
      <c r="M54" s="5"/>
      <c r="N54" s="5"/>
      <c r="O54" s="177"/>
      <c r="P54" s="47"/>
      <c r="Q54" s="168"/>
      <c r="R54" s="5"/>
      <c r="S54" s="5"/>
      <c r="T54" s="177"/>
      <c r="U54" s="47"/>
      <c r="V54" s="168">
        <v>24</v>
      </c>
      <c r="W54" s="5"/>
      <c r="X54" s="5"/>
      <c r="Y54" s="177">
        <f t="shared" si="9"/>
        <v>36</v>
      </c>
      <c r="Z54" s="47">
        <v>2</v>
      </c>
      <c r="AA54" s="168"/>
      <c r="AB54" s="5"/>
      <c r="AC54" s="5"/>
      <c r="AD54" s="177"/>
      <c r="AE54" s="47"/>
      <c r="AF54" s="168"/>
      <c r="AG54" s="5"/>
      <c r="AH54" s="5"/>
      <c r="AI54" s="177"/>
      <c r="AJ54" s="47"/>
      <c r="AK54" s="168"/>
      <c r="AL54" s="5"/>
      <c r="AM54" s="5"/>
      <c r="AN54" s="177"/>
      <c r="AO54" s="47"/>
      <c r="AP54" s="168"/>
      <c r="AQ54" s="5"/>
      <c r="AR54" s="5"/>
      <c r="AS54" s="177"/>
      <c r="AT54" s="47"/>
      <c r="AU54" s="84" t="s">
        <v>7</v>
      </c>
      <c r="AV54" s="85"/>
      <c r="AW54" s="85" t="s">
        <v>9</v>
      </c>
      <c r="AX54" s="86"/>
      <c r="AY54" s="127">
        <f t="shared" ref="AY54:AY133" si="10">SUM(AT54,AO54,AJ54,AE54,Z54)</f>
        <v>2</v>
      </c>
      <c r="AZ54" s="339" t="s">
        <v>450</v>
      </c>
      <c r="BA54" s="378" t="s">
        <v>417</v>
      </c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</row>
    <row r="55" spans="1:66" ht="33.75" x14ac:dyDescent="0.25">
      <c r="A55" s="58" t="s">
        <v>77</v>
      </c>
      <c r="B55" s="202" t="s">
        <v>173</v>
      </c>
      <c r="C55" s="405"/>
      <c r="D55" s="157" t="s">
        <v>275</v>
      </c>
      <c r="E55" s="271" t="s">
        <v>527</v>
      </c>
      <c r="F55" s="157" t="s">
        <v>527</v>
      </c>
      <c r="G55" s="17"/>
      <c r="H55" s="5"/>
      <c r="I55" s="5"/>
      <c r="J55" s="177"/>
      <c r="K55" s="47"/>
      <c r="L55" s="168"/>
      <c r="M55" s="5"/>
      <c r="N55" s="5"/>
      <c r="O55" s="177"/>
      <c r="P55" s="47"/>
      <c r="Q55" s="168"/>
      <c r="R55" s="5"/>
      <c r="S55" s="5"/>
      <c r="T55" s="177"/>
      <c r="U55" s="47"/>
      <c r="V55" s="168">
        <v>24</v>
      </c>
      <c r="W55" s="5"/>
      <c r="X55" s="5"/>
      <c r="Y55" s="177">
        <f t="shared" si="9"/>
        <v>6</v>
      </c>
      <c r="Z55" s="47">
        <v>1</v>
      </c>
      <c r="AA55" s="168"/>
      <c r="AB55" s="5"/>
      <c r="AC55" s="5"/>
      <c r="AD55" s="177"/>
      <c r="AE55" s="47"/>
      <c r="AF55" s="168"/>
      <c r="AG55" s="5"/>
      <c r="AH55" s="5"/>
      <c r="AI55" s="177"/>
      <c r="AJ55" s="47"/>
      <c r="AK55" s="168"/>
      <c r="AL55" s="5"/>
      <c r="AM55" s="5"/>
      <c r="AN55" s="177"/>
      <c r="AO55" s="47"/>
      <c r="AP55" s="168"/>
      <c r="AQ55" s="5"/>
      <c r="AR55" s="5"/>
      <c r="AS55" s="177"/>
      <c r="AT55" s="47"/>
      <c r="AU55" s="84" t="s">
        <v>7</v>
      </c>
      <c r="AV55" s="85"/>
      <c r="AW55" s="85" t="s">
        <v>9</v>
      </c>
      <c r="AX55" s="86"/>
      <c r="AY55" s="127">
        <f t="shared" si="10"/>
        <v>1</v>
      </c>
      <c r="AZ55" s="359"/>
      <c r="BA55" s="378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</row>
    <row r="56" spans="1:66" ht="33.75" x14ac:dyDescent="0.25">
      <c r="A56" s="58" t="s">
        <v>77</v>
      </c>
      <c r="B56" s="202" t="s">
        <v>174</v>
      </c>
      <c r="C56" s="405"/>
      <c r="D56" s="157" t="s">
        <v>276</v>
      </c>
      <c r="E56" s="271" t="s">
        <v>528</v>
      </c>
      <c r="F56" s="157" t="s">
        <v>528</v>
      </c>
      <c r="G56" s="17"/>
      <c r="H56" s="5"/>
      <c r="I56" s="5"/>
      <c r="J56" s="177"/>
      <c r="K56" s="47"/>
      <c r="L56" s="168"/>
      <c r="M56" s="5"/>
      <c r="N56" s="5"/>
      <c r="O56" s="177"/>
      <c r="P56" s="47"/>
      <c r="Q56" s="168"/>
      <c r="R56" s="5"/>
      <c r="S56" s="5"/>
      <c r="T56" s="177"/>
      <c r="U56" s="47"/>
      <c r="V56" s="168"/>
      <c r="W56" s="5">
        <v>24</v>
      </c>
      <c r="X56" s="5"/>
      <c r="Y56" s="177">
        <f t="shared" si="9"/>
        <v>66</v>
      </c>
      <c r="Z56" s="47">
        <v>3</v>
      </c>
      <c r="AA56" s="168"/>
      <c r="AB56" s="5"/>
      <c r="AC56" s="5"/>
      <c r="AD56" s="177"/>
      <c r="AE56" s="47"/>
      <c r="AF56" s="168"/>
      <c r="AG56" s="5"/>
      <c r="AH56" s="5"/>
      <c r="AI56" s="177"/>
      <c r="AJ56" s="47"/>
      <c r="AK56" s="168"/>
      <c r="AL56" s="5"/>
      <c r="AM56" s="5"/>
      <c r="AN56" s="177"/>
      <c r="AO56" s="47"/>
      <c r="AP56" s="168"/>
      <c r="AQ56" s="5"/>
      <c r="AR56" s="5"/>
      <c r="AS56" s="177"/>
      <c r="AT56" s="47"/>
      <c r="AU56" s="84" t="s">
        <v>14</v>
      </c>
      <c r="AV56" s="85"/>
      <c r="AW56" s="85" t="s">
        <v>9</v>
      </c>
      <c r="AX56" s="86"/>
      <c r="AY56" s="127">
        <f t="shared" si="10"/>
        <v>3</v>
      </c>
      <c r="AZ56" s="359"/>
      <c r="BA56" s="378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</row>
    <row r="57" spans="1:66" ht="45" x14ac:dyDescent="0.25">
      <c r="A57" s="58" t="s">
        <v>77</v>
      </c>
      <c r="B57" s="202" t="s">
        <v>175</v>
      </c>
      <c r="C57" s="405"/>
      <c r="D57" s="157" t="s">
        <v>277</v>
      </c>
      <c r="E57" s="271" t="s">
        <v>529</v>
      </c>
      <c r="F57" s="157" t="s">
        <v>529</v>
      </c>
      <c r="G57" s="17"/>
      <c r="H57" s="5"/>
      <c r="I57" s="5"/>
      <c r="J57" s="177"/>
      <c r="K57" s="47"/>
      <c r="L57" s="168"/>
      <c r="M57" s="5"/>
      <c r="N57" s="5"/>
      <c r="O57" s="177"/>
      <c r="P57" s="47"/>
      <c r="Q57" s="168"/>
      <c r="R57" s="5"/>
      <c r="S57" s="5"/>
      <c r="T57" s="177"/>
      <c r="U57" s="47"/>
      <c r="V57" s="168"/>
      <c r="W57" s="5"/>
      <c r="X57" s="5">
        <v>23</v>
      </c>
      <c r="Y57" s="177">
        <f t="shared" si="9"/>
        <v>67</v>
      </c>
      <c r="Z57" s="47">
        <v>3</v>
      </c>
      <c r="AA57" s="168"/>
      <c r="AB57" s="5"/>
      <c r="AC57" s="5"/>
      <c r="AD57" s="177"/>
      <c r="AE57" s="47"/>
      <c r="AF57" s="168"/>
      <c r="AG57" s="5"/>
      <c r="AH57" s="5"/>
      <c r="AI57" s="177"/>
      <c r="AJ57" s="47"/>
      <c r="AK57" s="168"/>
      <c r="AL57" s="5"/>
      <c r="AM57" s="5"/>
      <c r="AN57" s="177"/>
      <c r="AO57" s="47"/>
      <c r="AP57" s="168"/>
      <c r="AQ57" s="5"/>
      <c r="AR57" s="5"/>
      <c r="AS57" s="177"/>
      <c r="AT57" s="47"/>
      <c r="AU57" s="84" t="s">
        <v>7</v>
      </c>
      <c r="AV57" s="85"/>
      <c r="AW57" s="85" t="s">
        <v>9</v>
      </c>
      <c r="AX57" s="86"/>
      <c r="AY57" s="127">
        <f t="shared" si="10"/>
        <v>3</v>
      </c>
      <c r="AZ57" s="340"/>
      <c r="BA57" s="378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</row>
    <row r="58" spans="1:66" ht="41.25" x14ac:dyDescent="0.25">
      <c r="A58" s="58" t="s">
        <v>77</v>
      </c>
      <c r="B58" s="202" t="s">
        <v>176</v>
      </c>
      <c r="C58" s="151" t="s">
        <v>42</v>
      </c>
      <c r="D58" s="157" t="s">
        <v>278</v>
      </c>
      <c r="E58" s="271" t="s">
        <v>533</v>
      </c>
      <c r="F58" s="157" t="s">
        <v>533</v>
      </c>
      <c r="G58" s="17"/>
      <c r="H58" s="5"/>
      <c r="I58" s="5"/>
      <c r="J58" s="177"/>
      <c r="K58" s="47"/>
      <c r="L58" s="168"/>
      <c r="M58" s="5"/>
      <c r="N58" s="5"/>
      <c r="O58" s="177"/>
      <c r="P58" s="47"/>
      <c r="Q58" s="168"/>
      <c r="R58" s="5"/>
      <c r="S58" s="5"/>
      <c r="T58" s="177"/>
      <c r="U58" s="47"/>
      <c r="V58" s="168"/>
      <c r="W58" s="5"/>
      <c r="X58" s="5">
        <v>60</v>
      </c>
      <c r="Y58" s="177">
        <f t="shared" si="9"/>
        <v>30</v>
      </c>
      <c r="Z58" s="47">
        <v>3</v>
      </c>
      <c r="AA58" s="168"/>
      <c r="AB58" s="5"/>
      <c r="AC58" s="5"/>
      <c r="AD58" s="177"/>
      <c r="AE58" s="47"/>
      <c r="AF58" s="168"/>
      <c r="AG58" s="5"/>
      <c r="AH58" s="5"/>
      <c r="AI58" s="177"/>
      <c r="AJ58" s="47"/>
      <c r="AK58" s="168"/>
      <c r="AL58" s="5"/>
      <c r="AM58" s="5"/>
      <c r="AN58" s="177"/>
      <c r="AO58" s="47"/>
      <c r="AP58" s="168"/>
      <c r="AQ58" s="5"/>
      <c r="AR58" s="5"/>
      <c r="AS58" s="177"/>
      <c r="AT58" s="47"/>
      <c r="AU58" s="84"/>
      <c r="AV58" s="85"/>
      <c r="AW58" s="85" t="s">
        <v>9</v>
      </c>
      <c r="AX58" s="86"/>
      <c r="AY58" s="127">
        <f t="shared" si="10"/>
        <v>3</v>
      </c>
      <c r="AZ58" s="256" t="s">
        <v>451</v>
      </c>
      <c r="BA58" s="169" t="s">
        <v>420</v>
      </c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</row>
    <row r="59" spans="1:66" ht="33.75" x14ac:dyDescent="0.25">
      <c r="A59" s="58" t="s">
        <v>77</v>
      </c>
      <c r="B59" s="203" t="s">
        <v>233</v>
      </c>
      <c r="C59" s="406" t="s">
        <v>66</v>
      </c>
      <c r="D59" s="159" t="s">
        <v>352</v>
      </c>
      <c r="E59" s="271" t="s">
        <v>534</v>
      </c>
      <c r="F59" s="159" t="s">
        <v>534</v>
      </c>
      <c r="G59" s="17"/>
      <c r="H59" s="5"/>
      <c r="I59" s="5"/>
      <c r="J59" s="177"/>
      <c r="K59" s="47"/>
      <c r="L59" s="168"/>
      <c r="M59" s="5"/>
      <c r="N59" s="5"/>
      <c r="O59" s="177"/>
      <c r="P59" s="47"/>
      <c r="Q59" s="168"/>
      <c r="R59" s="5"/>
      <c r="S59" s="5"/>
      <c r="T59" s="177"/>
      <c r="U59" s="47"/>
      <c r="V59" s="168">
        <v>24</v>
      </c>
      <c r="W59" s="5"/>
      <c r="X59" s="5"/>
      <c r="Y59" s="177">
        <f t="shared" ref="Y59:Y64" si="11">Z59*30-SUM(V59:X59)</f>
        <v>6</v>
      </c>
      <c r="Z59" s="47">
        <v>1</v>
      </c>
      <c r="AA59" s="168"/>
      <c r="AB59" s="5"/>
      <c r="AC59" s="5"/>
      <c r="AD59" s="177"/>
      <c r="AE59" s="47"/>
      <c r="AF59" s="168"/>
      <c r="AG59" s="5"/>
      <c r="AH59" s="5"/>
      <c r="AI59" s="177"/>
      <c r="AJ59" s="47"/>
      <c r="AK59" s="168"/>
      <c r="AL59" s="5"/>
      <c r="AM59" s="5"/>
      <c r="AN59" s="177"/>
      <c r="AO59" s="47"/>
      <c r="AP59" s="168"/>
      <c r="AQ59" s="5"/>
      <c r="AR59" s="5"/>
      <c r="AS59" s="177"/>
      <c r="AT59" s="47"/>
      <c r="AU59" s="84"/>
      <c r="AV59" s="85" t="s">
        <v>9</v>
      </c>
      <c r="AW59" s="85"/>
      <c r="AX59" s="86"/>
      <c r="AY59" s="127">
        <f t="shared" si="10"/>
        <v>1</v>
      </c>
      <c r="AZ59" s="339" t="s">
        <v>451</v>
      </c>
      <c r="BA59" s="334" t="s">
        <v>419</v>
      </c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45" x14ac:dyDescent="0.25">
      <c r="A60" s="58" t="s">
        <v>77</v>
      </c>
      <c r="B60" s="203" t="s">
        <v>234</v>
      </c>
      <c r="C60" s="406"/>
      <c r="D60" s="159" t="s">
        <v>353</v>
      </c>
      <c r="E60" s="271" t="s">
        <v>535</v>
      </c>
      <c r="F60" s="159" t="s">
        <v>535</v>
      </c>
      <c r="G60" s="17"/>
      <c r="H60" s="5"/>
      <c r="I60" s="5"/>
      <c r="J60" s="177"/>
      <c r="K60" s="47"/>
      <c r="L60" s="168"/>
      <c r="M60" s="5"/>
      <c r="N60" s="5"/>
      <c r="O60" s="177"/>
      <c r="P60" s="47"/>
      <c r="Q60" s="168"/>
      <c r="R60" s="5"/>
      <c r="S60" s="5"/>
      <c r="T60" s="177"/>
      <c r="U60" s="47"/>
      <c r="V60" s="168"/>
      <c r="W60" s="5">
        <v>12</v>
      </c>
      <c r="X60" s="5"/>
      <c r="Y60" s="177">
        <f t="shared" si="11"/>
        <v>18</v>
      </c>
      <c r="Z60" s="47">
        <v>1</v>
      </c>
      <c r="AA60" s="168"/>
      <c r="AB60" s="5"/>
      <c r="AC60" s="5"/>
      <c r="AD60" s="177"/>
      <c r="AE60" s="47"/>
      <c r="AF60" s="168"/>
      <c r="AG60" s="5"/>
      <c r="AH60" s="5"/>
      <c r="AI60" s="177"/>
      <c r="AJ60" s="47"/>
      <c r="AK60" s="168"/>
      <c r="AL60" s="5"/>
      <c r="AM60" s="5"/>
      <c r="AN60" s="177"/>
      <c r="AO60" s="47"/>
      <c r="AP60" s="168"/>
      <c r="AQ60" s="5"/>
      <c r="AR60" s="5"/>
      <c r="AS60" s="177"/>
      <c r="AT60" s="47"/>
      <c r="AU60" s="84"/>
      <c r="AV60" s="85"/>
      <c r="AW60" s="85" t="s">
        <v>9</v>
      </c>
      <c r="AX60" s="86"/>
      <c r="AY60" s="127">
        <f t="shared" si="10"/>
        <v>1</v>
      </c>
      <c r="AZ60" s="359"/>
      <c r="BA60" s="334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45" x14ac:dyDescent="0.25">
      <c r="A61" s="58" t="s">
        <v>77</v>
      </c>
      <c r="B61" s="203" t="s">
        <v>235</v>
      </c>
      <c r="C61" s="406"/>
      <c r="D61" s="159" t="s">
        <v>354</v>
      </c>
      <c r="E61" s="271" t="s">
        <v>536</v>
      </c>
      <c r="F61" s="159" t="s">
        <v>536</v>
      </c>
      <c r="G61" s="17"/>
      <c r="H61" s="5"/>
      <c r="I61" s="5"/>
      <c r="J61" s="177"/>
      <c r="K61" s="47"/>
      <c r="L61" s="168"/>
      <c r="M61" s="5"/>
      <c r="N61" s="5"/>
      <c r="O61" s="177"/>
      <c r="P61" s="47"/>
      <c r="Q61" s="168"/>
      <c r="R61" s="5"/>
      <c r="S61" s="5"/>
      <c r="T61" s="177"/>
      <c r="U61" s="47"/>
      <c r="V61" s="168"/>
      <c r="W61" s="5"/>
      <c r="X61" s="5">
        <v>23</v>
      </c>
      <c r="Y61" s="177">
        <f t="shared" si="11"/>
        <v>37</v>
      </c>
      <c r="Z61" s="47">
        <v>2</v>
      </c>
      <c r="AA61" s="168"/>
      <c r="AB61" s="5"/>
      <c r="AC61" s="5"/>
      <c r="AD61" s="177"/>
      <c r="AE61" s="47"/>
      <c r="AF61" s="168"/>
      <c r="AG61" s="5"/>
      <c r="AH61" s="5"/>
      <c r="AI61" s="177"/>
      <c r="AJ61" s="47"/>
      <c r="AK61" s="168"/>
      <c r="AL61" s="5"/>
      <c r="AM61" s="5"/>
      <c r="AN61" s="177"/>
      <c r="AO61" s="47"/>
      <c r="AP61" s="168"/>
      <c r="AQ61" s="5"/>
      <c r="AR61" s="5"/>
      <c r="AS61" s="177"/>
      <c r="AT61" s="47"/>
      <c r="AU61" s="84"/>
      <c r="AV61" s="85"/>
      <c r="AW61" s="85" t="s">
        <v>9</v>
      </c>
      <c r="AX61" s="86"/>
      <c r="AY61" s="127">
        <f t="shared" si="10"/>
        <v>2</v>
      </c>
      <c r="AZ61" s="340"/>
      <c r="BA61" s="334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24.75" x14ac:dyDescent="0.25">
      <c r="A62" s="58" t="s">
        <v>77</v>
      </c>
      <c r="B62" s="203" t="s">
        <v>236</v>
      </c>
      <c r="C62" s="155" t="s">
        <v>67</v>
      </c>
      <c r="D62" s="159" t="s">
        <v>355</v>
      </c>
      <c r="E62" s="271" t="s">
        <v>537</v>
      </c>
      <c r="F62" s="159" t="s">
        <v>537</v>
      </c>
      <c r="G62" s="17"/>
      <c r="H62" s="5"/>
      <c r="I62" s="5"/>
      <c r="J62" s="177"/>
      <c r="K62" s="47"/>
      <c r="L62" s="168"/>
      <c r="M62" s="5"/>
      <c r="N62" s="5"/>
      <c r="O62" s="177"/>
      <c r="P62" s="47"/>
      <c r="Q62" s="168"/>
      <c r="R62" s="5"/>
      <c r="S62" s="5"/>
      <c r="T62" s="177"/>
      <c r="U62" s="47"/>
      <c r="V62" s="168"/>
      <c r="W62" s="5">
        <v>32</v>
      </c>
      <c r="X62" s="5"/>
      <c r="Y62" s="177">
        <f t="shared" si="11"/>
        <v>28</v>
      </c>
      <c r="Z62" s="47">
        <v>2</v>
      </c>
      <c r="AA62" s="168"/>
      <c r="AB62" s="5"/>
      <c r="AC62" s="5"/>
      <c r="AD62" s="177"/>
      <c r="AE62" s="47"/>
      <c r="AF62" s="168"/>
      <c r="AG62" s="5"/>
      <c r="AH62" s="5"/>
      <c r="AI62" s="177"/>
      <c r="AJ62" s="47"/>
      <c r="AK62" s="168"/>
      <c r="AL62" s="5"/>
      <c r="AM62" s="5"/>
      <c r="AN62" s="177"/>
      <c r="AO62" s="47"/>
      <c r="AP62" s="168"/>
      <c r="AQ62" s="5"/>
      <c r="AR62" s="5"/>
      <c r="AS62" s="177"/>
      <c r="AT62" s="47"/>
      <c r="AU62" s="84"/>
      <c r="AV62" s="85" t="s">
        <v>9</v>
      </c>
      <c r="AW62" s="85"/>
      <c r="AX62" s="86"/>
      <c r="AY62" s="127">
        <f t="shared" si="10"/>
        <v>2</v>
      </c>
      <c r="AZ62" s="173" t="s">
        <v>447</v>
      </c>
      <c r="BA62" s="259" t="s">
        <v>8</v>
      </c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22.5" x14ac:dyDescent="0.25">
      <c r="A63" s="58" t="s">
        <v>5</v>
      </c>
      <c r="B63" s="205" t="s">
        <v>167</v>
      </c>
      <c r="C63" s="407" t="s">
        <v>71</v>
      </c>
      <c r="D63" s="161" t="s">
        <v>370</v>
      </c>
      <c r="E63" s="271" t="s">
        <v>538</v>
      </c>
      <c r="F63" s="161" t="s">
        <v>538</v>
      </c>
      <c r="G63" s="17"/>
      <c r="H63" s="5"/>
      <c r="I63" s="5"/>
      <c r="J63" s="177"/>
      <c r="K63" s="47"/>
      <c r="L63" s="168"/>
      <c r="M63" s="5"/>
      <c r="N63" s="5"/>
      <c r="O63" s="177"/>
      <c r="P63" s="47"/>
      <c r="Q63" s="168"/>
      <c r="R63" s="5"/>
      <c r="S63" s="5"/>
      <c r="T63" s="177"/>
      <c r="U63" s="47"/>
      <c r="V63" s="168"/>
      <c r="W63" s="5">
        <v>12</v>
      </c>
      <c r="X63" s="5"/>
      <c r="Y63" s="177">
        <f t="shared" si="11"/>
        <v>18</v>
      </c>
      <c r="Z63" s="47">
        <v>1</v>
      </c>
      <c r="AA63" s="168"/>
      <c r="AB63" s="5"/>
      <c r="AC63" s="5"/>
      <c r="AD63" s="177"/>
      <c r="AE63" s="47"/>
      <c r="AF63" s="168"/>
      <c r="AG63" s="5"/>
      <c r="AH63" s="5"/>
      <c r="AI63" s="177"/>
      <c r="AJ63" s="47"/>
      <c r="AK63" s="168"/>
      <c r="AL63" s="5"/>
      <c r="AM63" s="5"/>
      <c r="AN63" s="177"/>
      <c r="AO63" s="47"/>
      <c r="AP63" s="168"/>
      <c r="AQ63" s="5"/>
      <c r="AR63" s="5"/>
      <c r="AS63" s="177"/>
      <c r="AT63" s="47"/>
      <c r="AU63" s="84"/>
      <c r="AV63" s="85"/>
      <c r="AW63" s="85" t="s">
        <v>9</v>
      </c>
      <c r="AX63" s="86"/>
      <c r="AY63" s="127">
        <f t="shared" si="10"/>
        <v>1</v>
      </c>
      <c r="AZ63" s="328" t="s">
        <v>8</v>
      </c>
      <c r="BA63" s="312" t="s">
        <v>8</v>
      </c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34.5" thickBot="1" x14ac:dyDescent="0.3">
      <c r="A64" s="163" t="s">
        <v>5</v>
      </c>
      <c r="B64" s="204" t="s">
        <v>168</v>
      </c>
      <c r="C64" s="408"/>
      <c r="D64" s="160" t="s">
        <v>371</v>
      </c>
      <c r="E64" s="271" t="s">
        <v>539</v>
      </c>
      <c r="F64" s="161" t="s">
        <v>539</v>
      </c>
      <c r="G64" s="110"/>
      <c r="H64" s="4"/>
      <c r="I64" s="4"/>
      <c r="J64" s="21"/>
      <c r="K64" s="22"/>
      <c r="L64" s="3"/>
      <c r="M64" s="4"/>
      <c r="N64" s="4"/>
      <c r="O64" s="21"/>
      <c r="P64" s="22"/>
      <c r="Q64" s="3"/>
      <c r="R64" s="4"/>
      <c r="S64" s="4"/>
      <c r="T64" s="21"/>
      <c r="U64" s="22"/>
      <c r="V64" s="3"/>
      <c r="W64" s="4"/>
      <c r="X64" s="4">
        <v>23</v>
      </c>
      <c r="Y64" s="21">
        <f t="shared" si="11"/>
        <v>67</v>
      </c>
      <c r="Z64" s="22">
        <v>3</v>
      </c>
      <c r="AA64" s="3"/>
      <c r="AB64" s="4"/>
      <c r="AC64" s="4"/>
      <c r="AD64" s="21"/>
      <c r="AE64" s="22"/>
      <c r="AF64" s="3"/>
      <c r="AG64" s="4"/>
      <c r="AH64" s="4"/>
      <c r="AI64" s="21"/>
      <c r="AJ64" s="22"/>
      <c r="AK64" s="3"/>
      <c r="AL64" s="4"/>
      <c r="AM64" s="4"/>
      <c r="AN64" s="21"/>
      <c r="AO64" s="22"/>
      <c r="AP64" s="3"/>
      <c r="AQ64" s="4"/>
      <c r="AR64" s="4"/>
      <c r="AS64" s="21"/>
      <c r="AT64" s="22"/>
      <c r="AU64" s="111"/>
      <c r="AV64" s="112"/>
      <c r="AW64" s="112" t="s">
        <v>9</v>
      </c>
      <c r="AX64" s="113"/>
      <c r="AY64" s="132">
        <f t="shared" si="10"/>
        <v>3</v>
      </c>
      <c r="AZ64" s="329"/>
      <c r="BA64" s="313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41.25" x14ac:dyDescent="0.25">
      <c r="A65" s="162" t="s">
        <v>77</v>
      </c>
      <c r="B65" s="201" t="s">
        <v>177</v>
      </c>
      <c r="C65" s="150" t="s">
        <v>105</v>
      </c>
      <c r="D65" s="211" t="s">
        <v>279</v>
      </c>
      <c r="E65" s="271" t="s">
        <v>540</v>
      </c>
      <c r="F65" s="157" t="s">
        <v>540</v>
      </c>
      <c r="G65" s="105"/>
      <c r="H65" s="37"/>
      <c r="I65" s="37"/>
      <c r="J65" s="38"/>
      <c r="K65" s="48"/>
      <c r="L65" s="36"/>
      <c r="M65" s="37"/>
      <c r="N65" s="37"/>
      <c r="O65" s="38"/>
      <c r="P65" s="48"/>
      <c r="Q65" s="36"/>
      <c r="R65" s="37"/>
      <c r="S65" s="37"/>
      <c r="T65" s="38"/>
      <c r="U65" s="48"/>
      <c r="V65" s="36"/>
      <c r="W65" s="37"/>
      <c r="X65" s="37"/>
      <c r="Y65" s="38"/>
      <c r="Z65" s="48"/>
      <c r="AA65" s="36">
        <v>24</v>
      </c>
      <c r="AB65" s="37"/>
      <c r="AC65" s="37"/>
      <c r="AD65" s="38">
        <f t="shared" ref="AD65:AD77" si="12">AE65*30-SUM(AA65:AC65)</f>
        <v>66</v>
      </c>
      <c r="AE65" s="48">
        <v>3</v>
      </c>
      <c r="AF65" s="36"/>
      <c r="AG65" s="37"/>
      <c r="AH65" s="37"/>
      <c r="AI65" s="38"/>
      <c r="AJ65" s="48"/>
      <c r="AK65" s="36"/>
      <c r="AL65" s="37"/>
      <c r="AM65" s="37"/>
      <c r="AN65" s="38"/>
      <c r="AO65" s="48"/>
      <c r="AP65" s="36"/>
      <c r="AQ65" s="37"/>
      <c r="AR65" s="37"/>
      <c r="AS65" s="38"/>
      <c r="AT65" s="48"/>
      <c r="AU65" s="106" t="s">
        <v>7</v>
      </c>
      <c r="AV65" s="107"/>
      <c r="AW65" s="107" t="s">
        <v>7</v>
      </c>
      <c r="AX65" s="108"/>
      <c r="AY65" s="131">
        <f t="shared" si="10"/>
        <v>3</v>
      </c>
      <c r="AZ65" s="187" t="s">
        <v>459</v>
      </c>
      <c r="BA65" s="254" t="s">
        <v>8</v>
      </c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</row>
    <row r="66" spans="1:66" ht="33.75" x14ac:dyDescent="0.25">
      <c r="A66" s="58" t="s">
        <v>77</v>
      </c>
      <c r="B66" s="206" t="s">
        <v>178</v>
      </c>
      <c r="C66" s="410" t="s">
        <v>106</v>
      </c>
      <c r="D66" s="158" t="s">
        <v>280</v>
      </c>
      <c r="E66" s="271" t="s">
        <v>439</v>
      </c>
      <c r="F66" s="157" t="s">
        <v>439</v>
      </c>
      <c r="G66" s="17"/>
      <c r="H66" s="5"/>
      <c r="I66" s="5"/>
      <c r="J66" s="177"/>
      <c r="K66" s="47"/>
      <c r="L66" s="168"/>
      <c r="M66" s="5"/>
      <c r="N66" s="5"/>
      <c r="O66" s="177"/>
      <c r="P66" s="47"/>
      <c r="Q66" s="168"/>
      <c r="R66" s="5"/>
      <c r="S66" s="5"/>
      <c r="T66" s="177"/>
      <c r="U66" s="47"/>
      <c r="V66" s="168"/>
      <c r="W66" s="5"/>
      <c r="X66" s="5"/>
      <c r="Y66" s="177"/>
      <c r="Z66" s="47"/>
      <c r="AA66" s="168"/>
      <c r="AB66" s="5">
        <v>24</v>
      </c>
      <c r="AC66" s="5"/>
      <c r="AD66" s="177">
        <f t="shared" si="12"/>
        <v>36</v>
      </c>
      <c r="AE66" s="47">
        <v>2</v>
      </c>
      <c r="AF66" s="168"/>
      <c r="AG66" s="5"/>
      <c r="AH66" s="5"/>
      <c r="AI66" s="177"/>
      <c r="AJ66" s="47"/>
      <c r="AK66" s="168"/>
      <c r="AL66" s="5"/>
      <c r="AM66" s="5"/>
      <c r="AN66" s="177"/>
      <c r="AO66" s="47"/>
      <c r="AP66" s="168"/>
      <c r="AQ66" s="5"/>
      <c r="AR66" s="5"/>
      <c r="AS66" s="177"/>
      <c r="AT66" s="47"/>
      <c r="AU66" s="84" t="s">
        <v>7</v>
      </c>
      <c r="AV66" s="85"/>
      <c r="AW66" s="85" t="s">
        <v>7</v>
      </c>
      <c r="AX66" s="86"/>
      <c r="AY66" s="127">
        <f t="shared" si="10"/>
        <v>2</v>
      </c>
      <c r="AZ66" s="314" t="s">
        <v>455</v>
      </c>
      <c r="BA66" s="316" t="s">
        <v>8</v>
      </c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</row>
    <row r="67" spans="1:66" ht="33.75" x14ac:dyDescent="0.25">
      <c r="A67" s="58" t="s">
        <v>77</v>
      </c>
      <c r="B67" s="206" t="s">
        <v>179</v>
      </c>
      <c r="C67" s="410"/>
      <c r="D67" s="158" t="s">
        <v>281</v>
      </c>
      <c r="E67" s="271" t="s">
        <v>530</v>
      </c>
      <c r="F67" s="157" t="s">
        <v>530</v>
      </c>
      <c r="G67" s="17"/>
      <c r="H67" s="5"/>
      <c r="I67" s="5"/>
      <c r="J67" s="177"/>
      <c r="K67" s="47"/>
      <c r="L67" s="168"/>
      <c r="M67" s="5"/>
      <c r="N67" s="5"/>
      <c r="O67" s="177"/>
      <c r="P67" s="47"/>
      <c r="Q67" s="168"/>
      <c r="R67" s="5"/>
      <c r="S67" s="5"/>
      <c r="T67" s="177"/>
      <c r="U67" s="47"/>
      <c r="V67" s="168"/>
      <c r="W67" s="5"/>
      <c r="X67" s="5"/>
      <c r="Y67" s="177"/>
      <c r="Z67" s="47"/>
      <c r="AA67" s="168">
        <v>24</v>
      </c>
      <c r="AB67" s="5"/>
      <c r="AC67" s="5"/>
      <c r="AD67" s="177">
        <f t="shared" si="12"/>
        <v>6</v>
      </c>
      <c r="AE67" s="47">
        <v>1</v>
      </c>
      <c r="AF67" s="168"/>
      <c r="AG67" s="5"/>
      <c r="AH67" s="5"/>
      <c r="AI67" s="177"/>
      <c r="AJ67" s="47"/>
      <c r="AK67" s="168"/>
      <c r="AL67" s="5"/>
      <c r="AM67" s="5"/>
      <c r="AN67" s="177"/>
      <c r="AO67" s="47"/>
      <c r="AP67" s="168"/>
      <c r="AQ67" s="5"/>
      <c r="AR67" s="5"/>
      <c r="AS67" s="177"/>
      <c r="AT67" s="47"/>
      <c r="AU67" s="84" t="s">
        <v>7</v>
      </c>
      <c r="AV67" s="85"/>
      <c r="AW67" s="85" t="s">
        <v>7</v>
      </c>
      <c r="AX67" s="86"/>
      <c r="AY67" s="127">
        <f t="shared" si="10"/>
        <v>1</v>
      </c>
      <c r="AZ67" s="319"/>
      <c r="BA67" s="318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</row>
    <row r="68" spans="1:66" ht="45" x14ac:dyDescent="0.25">
      <c r="A68" s="58" t="s">
        <v>77</v>
      </c>
      <c r="B68" s="206" t="s">
        <v>180</v>
      </c>
      <c r="C68" s="410"/>
      <c r="D68" s="157" t="s">
        <v>282</v>
      </c>
      <c r="E68" s="271" t="s">
        <v>531</v>
      </c>
      <c r="F68" s="157" t="s">
        <v>531</v>
      </c>
      <c r="G68" s="17"/>
      <c r="H68" s="5"/>
      <c r="I68" s="5"/>
      <c r="J68" s="177"/>
      <c r="K68" s="47"/>
      <c r="L68" s="168"/>
      <c r="M68" s="5"/>
      <c r="N68" s="5"/>
      <c r="O68" s="177"/>
      <c r="P68" s="47"/>
      <c r="Q68" s="168"/>
      <c r="R68" s="5"/>
      <c r="S68" s="5"/>
      <c r="T68" s="177"/>
      <c r="U68" s="47"/>
      <c r="V68" s="168"/>
      <c r="W68" s="5"/>
      <c r="X68" s="5"/>
      <c r="Y68" s="177"/>
      <c r="Z68" s="47"/>
      <c r="AA68" s="168"/>
      <c r="AB68" s="5"/>
      <c r="AC68" s="5">
        <v>33</v>
      </c>
      <c r="AD68" s="177">
        <f t="shared" si="12"/>
        <v>27</v>
      </c>
      <c r="AE68" s="47">
        <v>2</v>
      </c>
      <c r="AF68" s="168"/>
      <c r="AG68" s="5"/>
      <c r="AH68" s="5"/>
      <c r="AI68" s="177"/>
      <c r="AJ68" s="47"/>
      <c r="AK68" s="168"/>
      <c r="AL68" s="5"/>
      <c r="AM68" s="5"/>
      <c r="AN68" s="177"/>
      <c r="AO68" s="47"/>
      <c r="AP68" s="168"/>
      <c r="AQ68" s="5"/>
      <c r="AR68" s="5"/>
      <c r="AS68" s="177"/>
      <c r="AT68" s="47"/>
      <c r="AU68" s="84" t="s">
        <v>7</v>
      </c>
      <c r="AV68" s="85"/>
      <c r="AW68" s="85" t="s">
        <v>7</v>
      </c>
      <c r="AX68" s="86"/>
      <c r="AY68" s="127">
        <f t="shared" si="10"/>
        <v>2</v>
      </c>
      <c r="AZ68" s="315"/>
      <c r="BA68" s="317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</row>
    <row r="69" spans="1:66" ht="49.5" x14ac:dyDescent="0.25">
      <c r="A69" s="58" t="s">
        <v>77</v>
      </c>
      <c r="B69" s="202" t="s">
        <v>181</v>
      </c>
      <c r="C69" s="151" t="s">
        <v>43</v>
      </c>
      <c r="D69" s="157" t="s">
        <v>283</v>
      </c>
      <c r="E69" s="271" t="s">
        <v>541</v>
      </c>
      <c r="F69" s="157" t="s">
        <v>541</v>
      </c>
      <c r="G69" s="17"/>
      <c r="H69" s="5"/>
      <c r="I69" s="5"/>
      <c r="J69" s="177"/>
      <c r="K69" s="47"/>
      <c r="L69" s="168"/>
      <c r="M69" s="5"/>
      <c r="N69" s="5"/>
      <c r="O69" s="177"/>
      <c r="P69" s="47"/>
      <c r="Q69" s="168"/>
      <c r="R69" s="5"/>
      <c r="S69" s="5"/>
      <c r="T69" s="177"/>
      <c r="U69" s="47"/>
      <c r="V69" s="168"/>
      <c r="W69" s="5"/>
      <c r="X69" s="5"/>
      <c r="Y69" s="177"/>
      <c r="Z69" s="47"/>
      <c r="AA69" s="168">
        <v>24</v>
      </c>
      <c r="AB69" s="5"/>
      <c r="AC69" s="5"/>
      <c r="AD69" s="177">
        <f t="shared" si="12"/>
        <v>66</v>
      </c>
      <c r="AE69" s="47">
        <v>3</v>
      </c>
      <c r="AF69" s="168"/>
      <c r="AG69" s="5"/>
      <c r="AH69" s="5"/>
      <c r="AI69" s="177"/>
      <c r="AJ69" s="47"/>
      <c r="AK69" s="168"/>
      <c r="AL69" s="5"/>
      <c r="AM69" s="5"/>
      <c r="AN69" s="177"/>
      <c r="AO69" s="47"/>
      <c r="AP69" s="168"/>
      <c r="AQ69" s="5"/>
      <c r="AR69" s="5"/>
      <c r="AS69" s="177"/>
      <c r="AT69" s="47"/>
      <c r="AU69" s="84"/>
      <c r="AV69" s="85" t="s">
        <v>7</v>
      </c>
      <c r="AW69" s="85"/>
      <c r="AX69" s="86"/>
      <c r="AY69" s="127">
        <f t="shared" si="10"/>
        <v>3</v>
      </c>
      <c r="AZ69" s="173" t="s">
        <v>456</v>
      </c>
      <c r="BA69" s="169" t="s">
        <v>461</v>
      </c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</row>
    <row r="70" spans="1:66" ht="45" x14ac:dyDescent="0.25">
      <c r="A70" s="58" t="s">
        <v>77</v>
      </c>
      <c r="B70" s="202" t="s">
        <v>182</v>
      </c>
      <c r="C70" s="405" t="s">
        <v>44</v>
      </c>
      <c r="D70" s="157" t="s">
        <v>284</v>
      </c>
      <c r="E70" s="271" t="s">
        <v>542</v>
      </c>
      <c r="F70" s="157" t="s">
        <v>542</v>
      </c>
      <c r="G70" s="17"/>
      <c r="H70" s="5"/>
      <c r="I70" s="5"/>
      <c r="J70" s="177"/>
      <c r="K70" s="47"/>
      <c r="L70" s="168"/>
      <c r="M70" s="5"/>
      <c r="N70" s="5"/>
      <c r="O70" s="177"/>
      <c r="P70" s="47"/>
      <c r="Q70" s="168"/>
      <c r="R70" s="5"/>
      <c r="S70" s="5"/>
      <c r="T70" s="177"/>
      <c r="U70" s="47"/>
      <c r="V70" s="168"/>
      <c r="W70" s="5"/>
      <c r="X70" s="5"/>
      <c r="Y70" s="177"/>
      <c r="Z70" s="47"/>
      <c r="AA70" s="168">
        <v>24</v>
      </c>
      <c r="AB70" s="5"/>
      <c r="AC70" s="5"/>
      <c r="AD70" s="177">
        <f t="shared" si="12"/>
        <v>6</v>
      </c>
      <c r="AE70" s="47">
        <v>1</v>
      </c>
      <c r="AF70" s="168"/>
      <c r="AG70" s="5"/>
      <c r="AH70" s="5"/>
      <c r="AI70" s="177"/>
      <c r="AJ70" s="47"/>
      <c r="AK70" s="168"/>
      <c r="AL70" s="5"/>
      <c r="AM70" s="5"/>
      <c r="AN70" s="177"/>
      <c r="AO70" s="47"/>
      <c r="AP70" s="168"/>
      <c r="AQ70" s="5"/>
      <c r="AR70" s="5"/>
      <c r="AS70" s="177"/>
      <c r="AT70" s="47"/>
      <c r="AU70" s="84"/>
      <c r="AV70" s="85"/>
      <c r="AW70" s="85" t="s">
        <v>7</v>
      </c>
      <c r="AX70" s="86"/>
      <c r="AY70" s="127">
        <f t="shared" si="10"/>
        <v>1</v>
      </c>
      <c r="AZ70" s="314" t="s">
        <v>457</v>
      </c>
      <c r="BA70" s="334" t="s">
        <v>468</v>
      </c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</row>
    <row r="71" spans="1:66" ht="45" x14ac:dyDescent="0.25">
      <c r="A71" s="58" t="s">
        <v>77</v>
      </c>
      <c r="B71" s="206" t="s">
        <v>183</v>
      </c>
      <c r="C71" s="405"/>
      <c r="D71" s="157" t="s">
        <v>285</v>
      </c>
      <c r="E71" s="271" t="s">
        <v>543</v>
      </c>
      <c r="F71" s="157" t="s">
        <v>543</v>
      </c>
      <c r="G71" s="17"/>
      <c r="H71" s="5"/>
      <c r="I71" s="5"/>
      <c r="J71" s="177"/>
      <c r="K71" s="47"/>
      <c r="L71" s="168"/>
      <c r="M71" s="5"/>
      <c r="N71" s="5"/>
      <c r="O71" s="177"/>
      <c r="P71" s="47"/>
      <c r="Q71" s="168"/>
      <c r="R71" s="5"/>
      <c r="S71" s="5"/>
      <c r="T71" s="177"/>
      <c r="U71" s="47"/>
      <c r="V71" s="168"/>
      <c r="W71" s="5"/>
      <c r="X71" s="5"/>
      <c r="Y71" s="177"/>
      <c r="Z71" s="47"/>
      <c r="AA71" s="168"/>
      <c r="AB71" s="5">
        <v>12</v>
      </c>
      <c r="AC71" s="5"/>
      <c r="AD71" s="177">
        <f t="shared" si="12"/>
        <v>18</v>
      </c>
      <c r="AE71" s="47">
        <v>1</v>
      </c>
      <c r="AF71" s="168"/>
      <c r="AG71" s="5"/>
      <c r="AH71" s="5"/>
      <c r="AI71" s="177"/>
      <c r="AJ71" s="47"/>
      <c r="AK71" s="168"/>
      <c r="AL71" s="5"/>
      <c r="AM71" s="5"/>
      <c r="AN71" s="177"/>
      <c r="AO71" s="47"/>
      <c r="AP71" s="168"/>
      <c r="AQ71" s="5"/>
      <c r="AR71" s="5"/>
      <c r="AS71" s="177"/>
      <c r="AT71" s="47"/>
      <c r="AU71" s="84"/>
      <c r="AV71" s="85"/>
      <c r="AW71" s="85" t="s">
        <v>7</v>
      </c>
      <c r="AX71" s="86"/>
      <c r="AY71" s="127">
        <f t="shared" si="10"/>
        <v>1</v>
      </c>
      <c r="AZ71" s="319"/>
      <c r="BA71" s="334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</row>
    <row r="72" spans="1:66" ht="45" x14ac:dyDescent="0.25">
      <c r="A72" s="58" t="s">
        <v>77</v>
      </c>
      <c r="B72" s="206" t="s">
        <v>184</v>
      </c>
      <c r="C72" s="405"/>
      <c r="D72" s="157" t="s">
        <v>286</v>
      </c>
      <c r="E72" s="271" t="s">
        <v>544</v>
      </c>
      <c r="F72" s="157" t="s">
        <v>544</v>
      </c>
      <c r="G72" s="17"/>
      <c r="H72" s="5"/>
      <c r="I72" s="5"/>
      <c r="J72" s="177"/>
      <c r="K72" s="47"/>
      <c r="L72" s="168"/>
      <c r="M72" s="5"/>
      <c r="N72" s="5"/>
      <c r="O72" s="177"/>
      <c r="P72" s="47"/>
      <c r="Q72" s="168"/>
      <c r="R72" s="5"/>
      <c r="S72" s="5"/>
      <c r="T72" s="177"/>
      <c r="U72" s="47"/>
      <c r="V72" s="168"/>
      <c r="W72" s="5"/>
      <c r="X72" s="5"/>
      <c r="Y72" s="177"/>
      <c r="Z72" s="47"/>
      <c r="AA72" s="168"/>
      <c r="AB72" s="5"/>
      <c r="AC72" s="5">
        <v>18</v>
      </c>
      <c r="AD72" s="177">
        <f t="shared" si="12"/>
        <v>42</v>
      </c>
      <c r="AE72" s="47">
        <v>2</v>
      </c>
      <c r="AF72" s="168"/>
      <c r="AG72" s="5"/>
      <c r="AH72" s="5"/>
      <c r="AI72" s="177"/>
      <c r="AJ72" s="47"/>
      <c r="AK72" s="168"/>
      <c r="AL72" s="5"/>
      <c r="AM72" s="5"/>
      <c r="AN72" s="177"/>
      <c r="AO72" s="47"/>
      <c r="AP72" s="168"/>
      <c r="AQ72" s="5"/>
      <c r="AR72" s="5"/>
      <c r="AS72" s="177"/>
      <c r="AT72" s="47"/>
      <c r="AU72" s="84"/>
      <c r="AV72" s="85"/>
      <c r="AW72" s="85" t="s">
        <v>7</v>
      </c>
      <c r="AX72" s="86"/>
      <c r="AY72" s="127">
        <f t="shared" si="10"/>
        <v>2</v>
      </c>
      <c r="AZ72" s="315"/>
      <c r="BA72" s="334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</row>
    <row r="73" spans="1:66" ht="22.5" x14ac:dyDescent="0.25">
      <c r="A73" s="58" t="s">
        <v>77</v>
      </c>
      <c r="B73" s="202" t="s">
        <v>185</v>
      </c>
      <c r="C73" s="405" t="s">
        <v>107</v>
      </c>
      <c r="D73" s="157" t="s">
        <v>287</v>
      </c>
      <c r="E73" s="271" t="s">
        <v>545</v>
      </c>
      <c r="F73" s="157" t="s">
        <v>545</v>
      </c>
      <c r="G73" s="17"/>
      <c r="H73" s="5"/>
      <c r="I73" s="5"/>
      <c r="J73" s="177"/>
      <c r="K73" s="47"/>
      <c r="L73" s="168"/>
      <c r="M73" s="5"/>
      <c r="N73" s="5"/>
      <c r="O73" s="177"/>
      <c r="P73" s="47"/>
      <c r="Q73" s="168"/>
      <c r="R73" s="5"/>
      <c r="S73" s="5"/>
      <c r="T73" s="177"/>
      <c r="U73" s="47"/>
      <c r="V73" s="168"/>
      <c r="W73" s="5"/>
      <c r="X73" s="5"/>
      <c r="Y73" s="177"/>
      <c r="Z73" s="47"/>
      <c r="AA73" s="168">
        <v>24</v>
      </c>
      <c r="AB73" s="5"/>
      <c r="AC73" s="5"/>
      <c r="AD73" s="177">
        <f t="shared" si="12"/>
        <v>6</v>
      </c>
      <c r="AE73" s="47">
        <v>1</v>
      </c>
      <c r="AF73" s="168"/>
      <c r="AG73" s="5"/>
      <c r="AH73" s="5"/>
      <c r="AI73" s="177"/>
      <c r="AJ73" s="47"/>
      <c r="AK73" s="168"/>
      <c r="AL73" s="5"/>
      <c r="AM73" s="5"/>
      <c r="AN73" s="177"/>
      <c r="AO73" s="47"/>
      <c r="AP73" s="168"/>
      <c r="AQ73" s="5"/>
      <c r="AR73" s="5"/>
      <c r="AS73" s="177"/>
      <c r="AT73" s="47"/>
      <c r="AU73" s="84"/>
      <c r="AV73" s="85"/>
      <c r="AW73" s="85" t="s">
        <v>7</v>
      </c>
      <c r="AX73" s="86"/>
      <c r="AY73" s="127">
        <f t="shared" si="10"/>
        <v>1</v>
      </c>
      <c r="AZ73" s="314" t="s">
        <v>460</v>
      </c>
      <c r="BA73" s="378" t="s">
        <v>469</v>
      </c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</row>
    <row r="74" spans="1:66" ht="33.75" x14ac:dyDescent="0.25">
      <c r="A74" s="58" t="s">
        <v>77</v>
      </c>
      <c r="B74" s="206" t="s">
        <v>186</v>
      </c>
      <c r="C74" s="405"/>
      <c r="D74" s="157" t="s">
        <v>288</v>
      </c>
      <c r="E74" s="271" t="s">
        <v>546</v>
      </c>
      <c r="F74" s="157" t="s">
        <v>546</v>
      </c>
      <c r="G74" s="17"/>
      <c r="H74" s="5"/>
      <c r="I74" s="5"/>
      <c r="J74" s="177"/>
      <c r="K74" s="47"/>
      <c r="L74" s="168"/>
      <c r="M74" s="5"/>
      <c r="N74" s="5"/>
      <c r="O74" s="177"/>
      <c r="P74" s="47"/>
      <c r="Q74" s="168"/>
      <c r="R74" s="5"/>
      <c r="S74" s="5"/>
      <c r="T74" s="177"/>
      <c r="U74" s="47"/>
      <c r="V74" s="168"/>
      <c r="W74" s="5"/>
      <c r="X74" s="5"/>
      <c r="Y74" s="177"/>
      <c r="Z74" s="47"/>
      <c r="AA74" s="168"/>
      <c r="AB74" s="5">
        <v>13</v>
      </c>
      <c r="AC74" s="5"/>
      <c r="AD74" s="177">
        <f t="shared" si="12"/>
        <v>47</v>
      </c>
      <c r="AE74" s="47">
        <v>2</v>
      </c>
      <c r="AF74" s="168"/>
      <c r="AG74" s="5"/>
      <c r="AH74" s="5"/>
      <c r="AI74" s="177"/>
      <c r="AJ74" s="47"/>
      <c r="AK74" s="168"/>
      <c r="AL74" s="5"/>
      <c r="AM74" s="5"/>
      <c r="AN74" s="177"/>
      <c r="AO74" s="47"/>
      <c r="AP74" s="168"/>
      <c r="AQ74" s="5"/>
      <c r="AR74" s="5"/>
      <c r="AS74" s="177"/>
      <c r="AT74" s="47"/>
      <c r="AU74" s="84"/>
      <c r="AV74" s="85"/>
      <c r="AW74" s="85" t="s">
        <v>7</v>
      </c>
      <c r="AX74" s="86"/>
      <c r="AY74" s="127">
        <f t="shared" si="10"/>
        <v>2</v>
      </c>
      <c r="AZ74" s="319"/>
      <c r="BA74" s="378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</row>
    <row r="75" spans="1:66" ht="33.75" x14ac:dyDescent="0.25">
      <c r="A75" s="58" t="s">
        <v>77</v>
      </c>
      <c r="B75" s="206" t="s">
        <v>187</v>
      </c>
      <c r="C75" s="405"/>
      <c r="D75" s="157" t="s">
        <v>289</v>
      </c>
      <c r="E75" s="271" t="s">
        <v>547</v>
      </c>
      <c r="F75" s="157" t="s">
        <v>547</v>
      </c>
      <c r="G75" s="17"/>
      <c r="H75" s="5"/>
      <c r="I75" s="5"/>
      <c r="J75" s="177"/>
      <c r="K75" s="47"/>
      <c r="L75" s="168"/>
      <c r="M75" s="5"/>
      <c r="N75" s="5"/>
      <c r="O75" s="177"/>
      <c r="P75" s="47"/>
      <c r="Q75" s="168"/>
      <c r="R75" s="5"/>
      <c r="S75" s="5"/>
      <c r="T75" s="177"/>
      <c r="U75" s="47"/>
      <c r="V75" s="168"/>
      <c r="W75" s="5"/>
      <c r="X75" s="5"/>
      <c r="Y75" s="177"/>
      <c r="Z75" s="47"/>
      <c r="AA75" s="168"/>
      <c r="AB75" s="5"/>
      <c r="AC75" s="5">
        <v>18</v>
      </c>
      <c r="AD75" s="177">
        <f t="shared" si="12"/>
        <v>12</v>
      </c>
      <c r="AE75" s="47">
        <v>1</v>
      </c>
      <c r="AF75" s="168"/>
      <c r="AG75" s="5"/>
      <c r="AH75" s="5"/>
      <c r="AI75" s="177"/>
      <c r="AJ75" s="47"/>
      <c r="AK75" s="168"/>
      <c r="AL75" s="5"/>
      <c r="AM75" s="5"/>
      <c r="AN75" s="177"/>
      <c r="AO75" s="47"/>
      <c r="AP75" s="168"/>
      <c r="AQ75" s="5"/>
      <c r="AR75" s="5"/>
      <c r="AS75" s="177"/>
      <c r="AT75" s="47"/>
      <c r="AU75" s="84"/>
      <c r="AV75" s="85"/>
      <c r="AW75" s="85" t="s">
        <v>7</v>
      </c>
      <c r="AX75" s="86"/>
      <c r="AY75" s="127">
        <f t="shared" si="10"/>
        <v>1</v>
      </c>
      <c r="AZ75" s="315"/>
      <c r="BA75" s="378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</row>
    <row r="76" spans="1:66" ht="24.75" x14ac:dyDescent="0.25">
      <c r="A76" s="58" t="s">
        <v>77</v>
      </c>
      <c r="B76" s="202" t="s">
        <v>188</v>
      </c>
      <c r="C76" s="151" t="s">
        <v>45</v>
      </c>
      <c r="D76" s="157" t="s">
        <v>290</v>
      </c>
      <c r="E76" s="271" t="s">
        <v>548</v>
      </c>
      <c r="F76" s="157" t="s">
        <v>548</v>
      </c>
      <c r="G76" s="17"/>
      <c r="H76" s="5"/>
      <c r="I76" s="5"/>
      <c r="J76" s="177"/>
      <c r="K76" s="47"/>
      <c r="L76" s="168"/>
      <c r="M76" s="5"/>
      <c r="N76" s="5"/>
      <c r="O76" s="177"/>
      <c r="P76" s="47"/>
      <c r="Q76" s="168"/>
      <c r="R76" s="5"/>
      <c r="S76" s="5"/>
      <c r="T76" s="177"/>
      <c r="U76" s="47"/>
      <c r="V76" s="168"/>
      <c r="W76" s="5"/>
      <c r="X76" s="5"/>
      <c r="Y76" s="177"/>
      <c r="Z76" s="47"/>
      <c r="AA76" s="168">
        <v>12</v>
      </c>
      <c r="AB76" s="5"/>
      <c r="AC76" s="5"/>
      <c r="AD76" s="177">
        <f t="shared" si="12"/>
        <v>18</v>
      </c>
      <c r="AE76" s="47">
        <v>1</v>
      </c>
      <c r="AF76" s="168"/>
      <c r="AG76" s="5"/>
      <c r="AH76" s="5"/>
      <c r="AI76" s="177"/>
      <c r="AJ76" s="47"/>
      <c r="AK76" s="168"/>
      <c r="AL76" s="5"/>
      <c r="AM76" s="5"/>
      <c r="AN76" s="177"/>
      <c r="AO76" s="47"/>
      <c r="AP76" s="168"/>
      <c r="AQ76" s="5"/>
      <c r="AR76" s="5"/>
      <c r="AS76" s="177"/>
      <c r="AT76" s="47"/>
      <c r="AU76" s="84"/>
      <c r="AV76" s="85" t="s">
        <v>7</v>
      </c>
      <c r="AW76" s="85"/>
      <c r="AX76" s="86"/>
      <c r="AY76" s="127">
        <f t="shared" si="10"/>
        <v>1</v>
      </c>
      <c r="AZ76" s="258" t="s">
        <v>454</v>
      </c>
      <c r="BA76" s="259" t="s">
        <v>8</v>
      </c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</row>
    <row r="77" spans="1:66" ht="49.5" x14ac:dyDescent="0.25">
      <c r="A77" s="58" t="s">
        <v>77</v>
      </c>
      <c r="B77" s="202" t="s">
        <v>189</v>
      </c>
      <c r="C77" s="151" t="s">
        <v>46</v>
      </c>
      <c r="D77" s="157" t="s">
        <v>291</v>
      </c>
      <c r="E77" s="271" t="s">
        <v>549</v>
      </c>
      <c r="F77" s="157" t="s">
        <v>549</v>
      </c>
      <c r="G77" s="17"/>
      <c r="H77" s="5"/>
      <c r="I77" s="5"/>
      <c r="J77" s="177"/>
      <c r="K77" s="47"/>
      <c r="L77" s="168"/>
      <c r="M77" s="5"/>
      <c r="N77" s="5"/>
      <c r="O77" s="177"/>
      <c r="P77" s="47"/>
      <c r="Q77" s="168"/>
      <c r="R77" s="5"/>
      <c r="S77" s="5"/>
      <c r="T77" s="177"/>
      <c r="U77" s="47"/>
      <c r="V77" s="168"/>
      <c r="W77" s="5"/>
      <c r="X77" s="5"/>
      <c r="Y77" s="177"/>
      <c r="Z77" s="47"/>
      <c r="AA77" s="168"/>
      <c r="AB77" s="5"/>
      <c r="AC77" s="5">
        <v>60</v>
      </c>
      <c r="AD77" s="177">
        <f t="shared" si="12"/>
        <v>30</v>
      </c>
      <c r="AE77" s="47">
        <v>3</v>
      </c>
      <c r="AF77" s="168"/>
      <c r="AG77" s="5"/>
      <c r="AH77" s="5"/>
      <c r="AI77" s="177"/>
      <c r="AJ77" s="47"/>
      <c r="AK77" s="168"/>
      <c r="AL77" s="5"/>
      <c r="AM77" s="5"/>
      <c r="AN77" s="177"/>
      <c r="AO77" s="47"/>
      <c r="AP77" s="168"/>
      <c r="AQ77" s="5"/>
      <c r="AR77" s="5"/>
      <c r="AS77" s="177"/>
      <c r="AT77" s="47"/>
      <c r="AU77" s="84"/>
      <c r="AV77" s="85"/>
      <c r="AW77" s="85" t="s">
        <v>7</v>
      </c>
      <c r="AX77" s="86"/>
      <c r="AY77" s="127">
        <f t="shared" si="10"/>
        <v>3</v>
      </c>
      <c r="AZ77" s="173" t="s">
        <v>458</v>
      </c>
      <c r="BA77" s="175" t="s">
        <v>471</v>
      </c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</row>
    <row r="78" spans="1:66" ht="22.5" x14ac:dyDescent="0.25">
      <c r="A78" s="58" t="s">
        <v>77</v>
      </c>
      <c r="B78" s="207" t="s">
        <v>238</v>
      </c>
      <c r="C78" s="409" t="s">
        <v>68</v>
      </c>
      <c r="D78" s="212" t="s">
        <v>356</v>
      </c>
      <c r="E78" s="272" t="s">
        <v>550</v>
      </c>
      <c r="F78" s="212" t="s">
        <v>550</v>
      </c>
      <c r="G78" s="17"/>
      <c r="H78" s="5"/>
      <c r="I78" s="5"/>
      <c r="J78" s="177"/>
      <c r="K78" s="47"/>
      <c r="L78" s="168"/>
      <c r="M78" s="5"/>
      <c r="N78" s="5"/>
      <c r="O78" s="177"/>
      <c r="P78" s="47"/>
      <c r="Q78" s="168"/>
      <c r="R78" s="5"/>
      <c r="S78" s="5"/>
      <c r="T78" s="177"/>
      <c r="U78" s="47"/>
      <c r="V78" s="168"/>
      <c r="W78" s="5"/>
      <c r="X78" s="5"/>
      <c r="Y78" s="177"/>
      <c r="Z78" s="47"/>
      <c r="AA78" s="168">
        <v>24</v>
      </c>
      <c r="AB78" s="5"/>
      <c r="AC78" s="5"/>
      <c r="AD78" s="177">
        <f t="shared" ref="AD78:AD79" si="13">AE78*30-SUM(AA78:AC78)</f>
        <v>6</v>
      </c>
      <c r="AE78" s="47">
        <v>1</v>
      </c>
      <c r="AF78" s="168"/>
      <c r="AG78" s="5"/>
      <c r="AH78" s="5"/>
      <c r="AI78" s="177"/>
      <c r="AJ78" s="47"/>
      <c r="AK78" s="168"/>
      <c r="AL78" s="5"/>
      <c r="AM78" s="5"/>
      <c r="AN78" s="177"/>
      <c r="AO78" s="47"/>
      <c r="AP78" s="168"/>
      <c r="AQ78" s="5"/>
      <c r="AR78" s="5"/>
      <c r="AS78" s="177"/>
      <c r="AT78" s="47"/>
      <c r="AU78" s="84"/>
      <c r="AV78" s="85"/>
      <c r="AW78" s="85" t="s">
        <v>7</v>
      </c>
      <c r="AX78" s="86"/>
      <c r="AY78" s="127">
        <f>SUM(AT78,AO78,AJ78,AE78,Z78)</f>
        <v>1</v>
      </c>
      <c r="AZ78" s="314" t="s">
        <v>421</v>
      </c>
      <c r="BA78" s="316" t="s">
        <v>8</v>
      </c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22.5" x14ac:dyDescent="0.25">
      <c r="A79" s="58" t="s">
        <v>77</v>
      </c>
      <c r="B79" s="207" t="s">
        <v>239</v>
      </c>
      <c r="C79" s="409"/>
      <c r="D79" s="212" t="s">
        <v>357</v>
      </c>
      <c r="E79" s="272" t="s">
        <v>551</v>
      </c>
      <c r="F79" s="212" t="s">
        <v>551</v>
      </c>
      <c r="G79" s="17"/>
      <c r="H79" s="5"/>
      <c r="I79" s="5"/>
      <c r="J79" s="177"/>
      <c r="K79" s="47"/>
      <c r="L79" s="168"/>
      <c r="M79" s="5"/>
      <c r="N79" s="5"/>
      <c r="O79" s="177"/>
      <c r="P79" s="47"/>
      <c r="Q79" s="168"/>
      <c r="R79" s="5"/>
      <c r="S79" s="5"/>
      <c r="T79" s="177"/>
      <c r="U79" s="47"/>
      <c r="V79" s="168"/>
      <c r="W79" s="5"/>
      <c r="X79" s="5"/>
      <c r="Y79" s="177"/>
      <c r="Z79" s="47"/>
      <c r="AA79" s="168"/>
      <c r="AB79" s="5">
        <v>24</v>
      </c>
      <c r="AC79" s="5"/>
      <c r="AD79" s="177">
        <f t="shared" si="13"/>
        <v>66</v>
      </c>
      <c r="AE79" s="47">
        <v>3</v>
      </c>
      <c r="AF79" s="168"/>
      <c r="AG79" s="5"/>
      <c r="AH79" s="5"/>
      <c r="AI79" s="177"/>
      <c r="AJ79" s="47"/>
      <c r="AK79" s="168"/>
      <c r="AL79" s="5"/>
      <c r="AM79" s="5"/>
      <c r="AN79" s="177"/>
      <c r="AO79" s="47"/>
      <c r="AP79" s="168"/>
      <c r="AQ79" s="5"/>
      <c r="AR79" s="5"/>
      <c r="AS79" s="177"/>
      <c r="AT79" s="47"/>
      <c r="AU79" s="84"/>
      <c r="AV79" s="85"/>
      <c r="AW79" s="85" t="s">
        <v>7</v>
      </c>
      <c r="AX79" s="86"/>
      <c r="AY79" s="127">
        <f>SUM(AT79,AO79,AJ79,AE79,Z79)</f>
        <v>3</v>
      </c>
      <c r="AZ79" s="315"/>
      <c r="BA79" s="317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45" x14ac:dyDescent="0.25">
      <c r="A80" s="58" t="s">
        <v>5</v>
      </c>
      <c r="B80" s="205" t="s">
        <v>169</v>
      </c>
      <c r="C80" s="148" t="s">
        <v>73</v>
      </c>
      <c r="D80" s="161" t="s">
        <v>372</v>
      </c>
      <c r="E80" s="271" t="s">
        <v>552</v>
      </c>
      <c r="F80" s="161" t="s">
        <v>552</v>
      </c>
      <c r="G80" s="17"/>
      <c r="H80" s="5"/>
      <c r="I80" s="5"/>
      <c r="J80" s="177"/>
      <c r="K80" s="47"/>
      <c r="L80" s="168"/>
      <c r="M80" s="5"/>
      <c r="N80" s="5"/>
      <c r="O80" s="177"/>
      <c r="P80" s="47"/>
      <c r="Q80" s="168"/>
      <c r="R80" s="5"/>
      <c r="S80" s="5"/>
      <c r="T80" s="177"/>
      <c r="U80" s="47"/>
      <c r="V80" s="168"/>
      <c r="W80" s="5"/>
      <c r="X80" s="5"/>
      <c r="Y80" s="177"/>
      <c r="Z80" s="47"/>
      <c r="AA80" s="168">
        <v>24</v>
      </c>
      <c r="AB80" s="5"/>
      <c r="AC80" s="5"/>
      <c r="AD80" s="177">
        <f t="shared" ref="AD80:AD81" si="14">AE80*30-SUM(AA80:AC80)</f>
        <v>6</v>
      </c>
      <c r="AE80" s="47">
        <v>1</v>
      </c>
      <c r="AF80" s="168"/>
      <c r="AG80" s="5"/>
      <c r="AH80" s="5"/>
      <c r="AI80" s="177"/>
      <c r="AJ80" s="47"/>
      <c r="AK80" s="168"/>
      <c r="AL80" s="5"/>
      <c r="AM80" s="5"/>
      <c r="AN80" s="177"/>
      <c r="AO80" s="47"/>
      <c r="AP80" s="168"/>
      <c r="AQ80" s="5"/>
      <c r="AR80" s="5"/>
      <c r="AS80" s="177"/>
      <c r="AT80" s="47"/>
      <c r="AU80" s="84"/>
      <c r="AV80" s="85" t="s">
        <v>7</v>
      </c>
      <c r="AW80" s="85"/>
      <c r="AX80" s="86"/>
      <c r="AY80" s="127">
        <f>SUM(AT80,AO80,AJ80,AE80,Z80)</f>
        <v>1</v>
      </c>
      <c r="AZ80" s="173" t="s">
        <v>452</v>
      </c>
      <c r="BA80" s="259" t="s">
        <v>8</v>
      </c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33.75" x14ac:dyDescent="0.25">
      <c r="A81" s="58" t="s">
        <v>5</v>
      </c>
      <c r="B81" s="205" t="s">
        <v>170</v>
      </c>
      <c r="C81" s="148" t="s">
        <v>70</v>
      </c>
      <c r="D81" s="161" t="s">
        <v>373</v>
      </c>
      <c r="E81" s="271" t="s">
        <v>553</v>
      </c>
      <c r="F81" s="161" t="s">
        <v>553</v>
      </c>
      <c r="G81" s="17"/>
      <c r="H81" s="5"/>
      <c r="I81" s="5"/>
      <c r="J81" s="177"/>
      <c r="K81" s="47"/>
      <c r="L81" s="168"/>
      <c r="M81" s="5"/>
      <c r="N81" s="5"/>
      <c r="O81" s="177"/>
      <c r="P81" s="47"/>
      <c r="Q81" s="168"/>
      <c r="R81" s="5"/>
      <c r="S81" s="5"/>
      <c r="T81" s="177"/>
      <c r="U81" s="47"/>
      <c r="V81" s="168"/>
      <c r="W81" s="5"/>
      <c r="X81" s="5"/>
      <c r="Y81" s="177"/>
      <c r="Z81" s="47"/>
      <c r="AA81" s="168">
        <v>12</v>
      </c>
      <c r="AB81" s="5"/>
      <c r="AC81" s="5"/>
      <c r="AD81" s="177">
        <f t="shared" si="14"/>
        <v>48</v>
      </c>
      <c r="AE81" s="47">
        <v>2</v>
      </c>
      <c r="AF81" s="168"/>
      <c r="AG81" s="5"/>
      <c r="AH81" s="5"/>
      <c r="AI81" s="177"/>
      <c r="AJ81" s="47"/>
      <c r="AK81" s="168"/>
      <c r="AL81" s="5"/>
      <c r="AM81" s="5"/>
      <c r="AN81" s="177"/>
      <c r="AO81" s="47"/>
      <c r="AP81" s="168"/>
      <c r="AQ81" s="5"/>
      <c r="AR81" s="5"/>
      <c r="AS81" s="177"/>
      <c r="AT81" s="47"/>
      <c r="AU81" s="84"/>
      <c r="AV81" s="85" t="s">
        <v>7</v>
      </c>
      <c r="AW81" s="85"/>
      <c r="AX81" s="86"/>
      <c r="AY81" s="127">
        <f>SUM(AT81,AO81,AJ81,AE81,Z81)</f>
        <v>2</v>
      </c>
      <c r="AZ81" s="258" t="s">
        <v>452</v>
      </c>
      <c r="BA81" s="263" t="s">
        <v>8</v>
      </c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45.75" thickBot="1" x14ac:dyDescent="0.3">
      <c r="A82" s="167" t="s">
        <v>6</v>
      </c>
      <c r="B82" s="149" t="s">
        <v>378</v>
      </c>
      <c r="C82" s="149" t="s">
        <v>90</v>
      </c>
      <c r="D82" s="213" t="s">
        <v>90</v>
      </c>
      <c r="E82" s="273" t="s">
        <v>607</v>
      </c>
      <c r="F82" s="229" t="s">
        <v>607</v>
      </c>
      <c r="G82" s="110"/>
      <c r="H82" s="4"/>
      <c r="I82" s="4"/>
      <c r="J82" s="21"/>
      <c r="K82" s="22"/>
      <c r="L82" s="3"/>
      <c r="M82" s="4"/>
      <c r="N82" s="4"/>
      <c r="O82" s="21"/>
      <c r="P82" s="22"/>
      <c r="Q82" s="3"/>
      <c r="R82" s="4"/>
      <c r="S82" s="4"/>
      <c r="T82" s="21"/>
      <c r="U82" s="22"/>
      <c r="V82" s="3"/>
      <c r="W82" s="4"/>
      <c r="X82" s="4"/>
      <c r="Y82" s="21"/>
      <c r="Z82" s="22"/>
      <c r="AA82" s="3"/>
      <c r="AB82" s="4"/>
      <c r="AC82" s="4"/>
      <c r="AD82" s="21"/>
      <c r="AE82" s="22"/>
      <c r="AF82" s="3"/>
      <c r="AG82" s="4"/>
      <c r="AH82" s="4"/>
      <c r="AI82" s="21"/>
      <c r="AJ82" s="22"/>
      <c r="AK82" s="3"/>
      <c r="AL82" s="4"/>
      <c r="AM82" s="4"/>
      <c r="AN82" s="21"/>
      <c r="AO82" s="22"/>
      <c r="AP82" s="3"/>
      <c r="AQ82" s="4"/>
      <c r="AR82" s="4"/>
      <c r="AS82" s="21"/>
      <c r="AT82" s="22"/>
      <c r="AU82" s="111" t="s">
        <v>7</v>
      </c>
      <c r="AV82" s="112"/>
      <c r="AW82" s="112"/>
      <c r="AX82" s="113"/>
      <c r="AY82" s="132">
        <v>0</v>
      </c>
      <c r="AZ82" s="172" t="s">
        <v>453</v>
      </c>
      <c r="BA82" s="186" t="s">
        <v>8</v>
      </c>
    </row>
    <row r="83" spans="1:66" ht="41.25" x14ac:dyDescent="0.25">
      <c r="A83" s="162" t="s">
        <v>77</v>
      </c>
      <c r="B83" s="201" t="s">
        <v>190</v>
      </c>
      <c r="C83" s="150" t="s">
        <v>47</v>
      </c>
      <c r="D83" s="211" t="s">
        <v>292</v>
      </c>
      <c r="E83" s="271" t="s">
        <v>554</v>
      </c>
      <c r="F83" s="157" t="s">
        <v>554</v>
      </c>
      <c r="G83" s="105"/>
      <c r="H83" s="37"/>
      <c r="I83" s="37"/>
      <c r="J83" s="38"/>
      <c r="K83" s="48"/>
      <c r="L83" s="36"/>
      <c r="M83" s="37"/>
      <c r="N83" s="37"/>
      <c r="O83" s="38"/>
      <c r="P83" s="48"/>
      <c r="Q83" s="36"/>
      <c r="R83" s="37"/>
      <c r="S83" s="37"/>
      <c r="T83" s="38"/>
      <c r="U83" s="48"/>
      <c r="V83" s="36"/>
      <c r="W83" s="37"/>
      <c r="X83" s="37"/>
      <c r="Y83" s="38"/>
      <c r="Z83" s="48"/>
      <c r="AA83" s="36"/>
      <c r="AB83" s="37"/>
      <c r="AC83" s="37"/>
      <c r="AD83" s="38"/>
      <c r="AE83" s="48"/>
      <c r="AF83" s="36">
        <v>12</v>
      </c>
      <c r="AG83" s="37"/>
      <c r="AH83" s="37"/>
      <c r="AI83" s="38">
        <f t="shared" ref="AI83:AI100" si="15">AJ83*30-SUM(AF83:AH83)</f>
        <v>48</v>
      </c>
      <c r="AJ83" s="48">
        <v>2</v>
      </c>
      <c r="AK83" s="36"/>
      <c r="AL83" s="37"/>
      <c r="AM83" s="37"/>
      <c r="AN83" s="38"/>
      <c r="AO83" s="48"/>
      <c r="AP83" s="36"/>
      <c r="AQ83" s="37"/>
      <c r="AR83" s="37"/>
      <c r="AS83" s="38"/>
      <c r="AT83" s="48"/>
      <c r="AU83" s="106"/>
      <c r="AV83" s="107" t="s">
        <v>12</v>
      </c>
      <c r="AW83" s="107"/>
      <c r="AX83" s="108"/>
      <c r="AY83" s="109">
        <f t="shared" si="10"/>
        <v>2</v>
      </c>
      <c r="AZ83" s="170" t="s">
        <v>472</v>
      </c>
      <c r="BA83" s="179" t="s">
        <v>475</v>
      </c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</row>
    <row r="84" spans="1:66" ht="45" x14ac:dyDescent="0.25">
      <c r="A84" s="58" t="s">
        <v>77</v>
      </c>
      <c r="B84" s="202" t="s">
        <v>191</v>
      </c>
      <c r="C84" s="405" t="s">
        <v>48</v>
      </c>
      <c r="D84" s="157" t="s">
        <v>293</v>
      </c>
      <c r="E84" s="271" t="s">
        <v>555</v>
      </c>
      <c r="F84" s="157" t="s">
        <v>555</v>
      </c>
      <c r="G84" s="17"/>
      <c r="H84" s="5"/>
      <c r="I84" s="5"/>
      <c r="J84" s="177"/>
      <c r="K84" s="47"/>
      <c r="L84" s="168"/>
      <c r="M84" s="5"/>
      <c r="N84" s="5"/>
      <c r="O84" s="177"/>
      <c r="P84" s="47"/>
      <c r="Q84" s="168"/>
      <c r="R84" s="5"/>
      <c r="S84" s="5"/>
      <c r="T84" s="177"/>
      <c r="U84" s="47"/>
      <c r="V84" s="168"/>
      <c r="W84" s="5"/>
      <c r="X84" s="5"/>
      <c r="Y84" s="177"/>
      <c r="Z84" s="47"/>
      <c r="AA84" s="168"/>
      <c r="AB84" s="5"/>
      <c r="AC84" s="5"/>
      <c r="AD84" s="177"/>
      <c r="AE84" s="47"/>
      <c r="AF84" s="168">
        <v>24</v>
      </c>
      <c r="AG84" s="5"/>
      <c r="AH84" s="5"/>
      <c r="AI84" s="177">
        <f t="shared" si="15"/>
        <v>6</v>
      </c>
      <c r="AJ84" s="47">
        <v>1</v>
      </c>
      <c r="AK84" s="168"/>
      <c r="AL84" s="5"/>
      <c r="AM84" s="5"/>
      <c r="AN84" s="177"/>
      <c r="AO84" s="47"/>
      <c r="AP84" s="168"/>
      <c r="AQ84" s="5"/>
      <c r="AR84" s="5"/>
      <c r="AS84" s="177"/>
      <c r="AT84" s="47"/>
      <c r="AU84" s="84"/>
      <c r="AV84" s="85"/>
      <c r="AW84" s="85" t="s">
        <v>12</v>
      </c>
      <c r="AX84" s="86"/>
      <c r="AY84" s="87">
        <f t="shared" si="10"/>
        <v>1</v>
      </c>
      <c r="AZ84" s="339" t="s">
        <v>472</v>
      </c>
      <c r="BA84" s="402" t="s">
        <v>476</v>
      </c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</row>
    <row r="85" spans="1:66" ht="45" x14ac:dyDescent="0.25">
      <c r="A85" s="58" t="s">
        <v>77</v>
      </c>
      <c r="B85" s="206" t="s">
        <v>192</v>
      </c>
      <c r="C85" s="405"/>
      <c r="D85" s="157" t="s">
        <v>294</v>
      </c>
      <c r="E85" s="271" t="s">
        <v>556</v>
      </c>
      <c r="F85" s="157" t="s">
        <v>556</v>
      </c>
      <c r="G85" s="17"/>
      <c r="H85" s="5"/>
      <c r="I85" s="5"/>
      <c r="J85" s="177"/>
      <c r="K85" s="47"/>
      <c r="L85" s="168"/>
      <c r="M85" s="5"/>
      <c r="N85" s="5"/>
      <c r="O85" s="177"/>
      <c r="P85" s="47"/>
      <c r="Q85" s="168"/>
      <c r="R85" s="5"/>
      <c r="S85" s="5"/>
      <c r="T85" s="177"/>
      <c r="U85" s="47"/>
      <c r="V85" s="168"/>
      <c r="W85" s="5"/>
      <c r="X85" s="5"/>
      <c r="Y85" s="177"/>
      <c r="Z85" s="47"/>
      <c r="AA85" s="168"/>
      <c r="AB85" s="5"/>
      <c r="AC85" s="5"/>
      <c r="AD85" s="177"/>
      <c r="AE85" s="47"/>
      <c r="AF85" s="168"/>
      <c r="AG85" s="5">
        <v>12</v>
      </c>
      <c r="AH85" s="5"/>
      <c r="AI85" s="177">
        <f t="shared" si="15"/>
        <v>48</v>
      </c>
      <c r="AJ85" s="47">
        <v>2</v>
      </c>
      <c r="AK85" s="168"/>
      <c r="AL85" s="5"/>
      <c r="AM85" s="5"/>
      <c r="AN85" s="177"/>
      <c r="AO85" s="47"/>
      <c r="AP85" s="168"/>
      <c r="AQ85" s="5"/>
      <c r="AR85" s="5"/>
      <c r="AS85" s="177"/>
      <c r="AT85" s="47"/>
      <c r="AU85" s="84"/>
      <c r="AV85" s="85"/>
      <c r="AW85" s="85" t="s">
        <v>12</v>
      </c>
      <c r="AX85" s="86"/>
      <c r="AY85" s="87">
        <f t="shared" si="10"/>
        <v>2</v>
      </c>
      <c r="AZ85" s="359"/>
      <c r="BA85" s="404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</row>
    <row r="86" spans="1:66" ht="45" x14ac:dyDescent="0.25">
      <c r="A86" s="58" t="s">
        <v>77</v>
      </c>
      <c r="B86" s="206" t="s">
        <v>193</v>
      </c>
      <c r="C86" s="405"/>
      <c r="D86" s="157" t="s">
        <v>295</v>
      </c>
      <c r="E86" s="271" t="s">
        <v>557</v>
      </c>
      <c r="F86" s="157" t="s">
        <v>557</v>
      </c>
      <c r="G86" s="17"/>
      <c r="H86" s="5"/>
      <c r="I86" s="5"/>
      <c r="J86" s="177"/>
      <c r="K86" s="47"/>
      <c r="L86" s="168"/>
      <c r="M86" s="5"/>
      <c r="N86" s="5"/>
      <c r="O86" s="177"/>
      <c r="P86" s="47"/>
      <c r="Q86" s="168"/>
      <c r="R86" s="5"/>
      <c r="S86" s="5"/>
      <c r="T86" s="177"/>
      <c r="U86" s="47"/>
      <c r="V86" s="168"/>
      <c r="W86" s="5"/>
      <c r="X86" s="5"/>
      <c r="Y86" s="177"/>
      <c r="Z86" s="47"/>
      <c r="AA86" s="168"/>
      <c r="AB86" s="5"/>
      <c r="AC86" s="5"/>
      <c r="AD86" s="177"/>
      <c r="AE86" s="47"/>
      <c r="AF86" s="168"/>
      <c r="AG86" s="5"/>
      <c r="AH86" s="5">
        <v>24</v>
      </c>
      <c r="AI86" s="177">
        <f t="shared" si="15"/>
        <v>6</v>
      </c>
      <c r="AJ86" s="47">
        <v>1</v>
      </c>
      <c r="AK86" s="168"/>
      <c r="AL86" s="5"/>
      <c r="AM86" s="5"/>
      <c r="AN86" s="177"/>
      <c r="AO86" s="47"/>
      <c r="AP86" s="168"/>
      <c r="AQ86" s="5"/>
      <c r="AR86" s="5"/>
      <c r="AS86" s="177"/>
      <c r="AT86" s="47"/>
      <c r="AU86" s="84"/>
      <c r="AV86" s="85"/>
      <c r="AW86" s="85" t="s">
        <v>12</v>
      </c>
      <c r="AX86" s="86"/>
      <c r="AY86" s="87">
        <f t="shared" si="10"/>
        <v>1</v>
      </c>
      <c r="AZ86" s="340"/>
      <c r="BA86" s="40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</row>
    <row r="87" spans="1:66" ht="22.5" x14ac:dyDescent="0.25">
      <c r="A87" s="58" t="s">
        <v>77</v>
      </c>
      <c r="B87" s="202" t="s">
        <v>194</v>
      </c>
      <c r="C87" s="151" t="s">
        <v>49</v>
      </c>
      <c r="D87" s="157" t="s">
        <v>296</v>
      </c>
      <c r="E87" s="271" t="s">
        <v>558</v>
      </c>
      <c r="F87" s="157" t="s">
        <v>558</v>
      </c>
      <c r="G87" s="17"/>
      <c r="H87" s="5"/>
      <c r="I87" s="5"/>
      <c r="J87" s="177"/>
      <c r="K87" s="47"/>
      <c r="L87" s="168"/>
      <c r="M87" s="5"/>
      <c r="N87" s="5"/>
      <c r="O87" s="177"/>
      <c r="P87" s="47"/>
      <c r="Q87" s="168"/>
      <c r="R87" s="5"/>
      <c r="S87" s="5"/>
      <c r="T87" s="177"/>
      <c r="U87" s="47"/>
      <c r="V87" s="168"/>
      <c r="W87" s="5"/>
      <c r="X87" s="5"/>
      <c r="Y87" s="177"/>
      <c r="Z87" s="47"/>
      <c r="AA87" s="168"/>
      <c r="AB87" s="5"/>
      <c r="AC87" s="5"/>
      <c r="AD87" s="177"/>
      <c r="AE87" s="47"/>
      <c r="AF87" s="168">
        <v>12</v>
      </c>
      <c r="AG87" s="5"/>
      <c r="AH87" s="5"/>
      <c r="AI87" s="177">
        <f t="shared" si="15"/>
        <v>18</v>
      </c>
      <c r="AJ87" s="47">
        <v>1</v>
      </c>
      <c r="AK87" s="168"/>
      <c r="AL87" s="5"/>
      <c r="AM87" s="5"/>
      <c r="AN87" s="177"/>
      <c r="AO87" s="47"/>
      <c r="AP87" s="168"/>
      <c r="AQ87" s="5"/>
      <c r="AR87" s="5"/>
      <c r="AS87" s="177"/>
      <c r="AT87" s="47"/>
      <c r="AU87" s="84"/>
      <c r="AV87" s="85" t="s">
        <v>12</v>
      </c>
      <c r="AW87" s="85"/>
      <c r="AX87" s="86"/>
      <c r="AY87" s="87">
        <f t="shared" si="10"/>
        <v>1</v>
      </c>
      <c r="AZ87" s="170" t="s">
        <v>422</v>
      </c>
      <c r="BA87" s="169" t="s">
        <v>462</v>
      </c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</row>
    <row r="88" spans="1:66" ht="45" x14ac:dyDescent="0.25">
      <c r="A88" s="58" t="s">
        <v>77</v>
      </c>
      <c r="B88" s="202" t="s">
        <v>195</v>
      </c>
      <c r="C88" s="405" t="s">
        <v>50</v>
      </c>
      <c r="D88" s="157" t="s">
        <v>297</v>
      </c>
      <c r="E88" s="271" t="s">
        <v>559</v>
      </c>
      <c r="F88" s="157" t="s">
        <v>559</v>
      </c>
      <c r="G88" s="17"/>
      <c r="H88" s="5"/>
      <c r="I88" s="5"/>
      <c r="J88" s="177"/>
      <c r="K88" s="47"/>
      <c r="L88" s="168"/>
      <c r="M88" s="5"/>
      <c r="N88" s="5"/>
      <c r="O88" s="177"/>
      <c r="P88" s="47"/>
      <c r="Q88" s="168"/>
      <c r="R88" s="5"/>
      <c r="S88" s="5"/>
      <c r="T88" s="177"/>
      <c r="U88" s="47"/>
      <c r="V88" s="168"/>
      <c r="W88" s="5"/>
      <c r="X88" s="5"/>
      <c r="Y88" s="177"/>
      <c r="Z88" s="47"/>
      <c r="AA88" s="168"/>
      <c r="AB88" s="5"/>
      <c r="AC88" s="5"/>
      <c r="AD88" s="177"/>
      <c r="AE88" s="47"/>
      <c r="AF88" s="168">
        <v>12</v>
      </c>
      <c r="AG88" s="5"/>
      <c r="AH88" s="5"/>
      <c r="AI88" s="177">
        <f t="shared" si="15"/>
        <v>18</v>
      </c>
      <c r="AJ88" s="47">
        <v>1</v>
      </c>
      <c r="AK88" s="168"/>
      <c r="AL88" s="5"/>
      <c r="AM88" s="5"/>
      <c r="AN88" s="177"/>
      <c r="AO88" s="47"/>
      <c r="AP88" s="168"/>
      <c r="AQ88" s="5"/>
      <c r="AR88" s="5"/>
      <c r="AS88" s="177"/>
      <c r="AT88" s="47"/>
      <c r="AU88" s="84"/>
      <c r="AV88" s="85"/>
      <c r="AW88" s="85" t="s">
        <v>12</v>
      </c>
      <c r="AX88" s="86"/>
      <c r="AY88" s="87">
        <f t="shared" si="10"/>
        <v>1</v>
      </c>
      <c r="AZ88" s="339" t="s">
        <v>422</v>
      </c>
      <c r="BA88" s="402" t="s">
        <v>423</v>
      </c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</row>
    <row r="89" spans="1:66" ht="45" x14ac:dyDescent="0.25">
      <c r="A89" s="58" t="s">
        <v>77</v>
      </c>
      <c r="B89" s="206" t="s">
        <v>196</v>
      </c>
      <c r="C89" s="405"/>
      <c r="D89" s="157" t="s">
        <v>298</v>
      </c>
      <c r="E89" s="271" t="s">
        <v>560</v>
      </c>
      <c r="F89" s="157" t="s">
        <v>560</v>
      </c>
      <c r="G89" s="17"/>
      <c r="H89" s="5"/>
      <c r="I89" s="5"/>
      <c r="J89" s="177"/>
      <c r="K89" s="47"/>
      <c r="L89" s="168"/>
      <c r="M89" s="5"/>
      <c r="N89" s="5"/>
      <c r="O89" s="177"/>
      <c r="P89" s="47"/>
      <c r="Q89" s="168"/>
      <c r="R89" s="5"/>
      <c r="S89" s="5"/>
      <c r="T89" s="177"/>
      <c r="U89" s="47"/>
      <c r="V89" s="168"/>
      <c r="W89" s="5"/>
      <c r="X89" s="5"/>
      <c r="Y89" s="177"/>
      <c r="Z89" s="47"/>
      <c r="AA89" s="168"/>
      <c r="AB89" s="5"/>
      <c r="AC89" s="5"/>
      <c r="AD89" s="177"/>
      <c r="AE89" s="47"/>
      <c r="AF89" s="168"/>
      <c r="AG89" s="5">
        <v>12</v>
      </c>
      <c r="AH89" s="5"/>
      <c r="AI89" s="177">
        <f t="shared" si="15"/>
        <v>18</v>
      </c>
      <c r="AJ89" s="47">
        <v>1</v>
      </c>
      <c r="AK89" s="168"/>
      <c r="AL89" s="5"/>
      <c r="AM89" s="5"/>
      <c r="AN89" s="177"/>
      <c r="AO89" s="47"/>
      <c r="AP89" s="168"/>
      <c r="AQ89" s="5"/>
      <c r="AR89" s="5"/>
      <c r="AS89" s="177"/>
      <c r="AT89" s="47"/>
      <c r="AU89" s="84"/>
      <c r="AV89" s="85"/>
      <c r="AW89" s="85" t="s">
        <v>12</v>
      </c>
      <c r="AX89" s="86"/>
      <c r="AY89" s="87">
        <f t="shared" si="10"/>
        <v>1</v>
      </c>
      <c r="AZ89" s="340"/>
      <c r="BA89" s="40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</row>
    <row r="90" spans="1:66" ht="41.25" x14ac:dyDescent="0.25">
      <c r="A90" s="58" t="s">
        <v>77</v>
      </c>
      <c r="B90" s="202" t="s">
        <v>197</v>
      </c>
      <c r="C90" s="151" t="s">
        <v>112</v>
      </c>
      <c r="D90" s="157" t="s">
        <v>299</v>
      </c>
      <c r="E90" s="271" t="s">
        <v>561</v>
      </c>
      <c r="F90" s="157" t="s">
        <v>561</v>
      </c>
      <c r="G90" s="17"/>
      <c r="H90" s="5"/>
      <c r="I90" s="5"/>
      <c r="J90" s="177"/>
      <c r="K90" s="47"/>
      <c r="L90" s="168"/>
      <c r="M90" s="5"/>
      <c r="N90" s="5"/>
      <c r="O90" s="177"/>
      <c r="P90" s="47"/>
      <c r="Q90" s="168"/>
      <c r="R90" s="5"/>
      <c r="S90" s="5"/>
      <c r="T90" s="177"/>
      <c r="U90" s="47"/>
      <c r="V90" s="168"/>
      <c r="W90" s="5"/>
      <c r="X90" s="5"/>
      <c r="Y90" s="177"/>
      <c r="Z90" s="47"/>
      <c r="AA90" s="168"/>
      <c r="AB90" s="5"/>
      <c r="AC90" s="5"/>
      <c r="AD90" s="177"/>
      <c r="AE90" s="47"/>
      <c r="AF90" s="168">
        <v>24</v>
      </c>
      <c r="AG90" s="5"/>
      <c r="AH90" s="5"/>
      <c r="AI90" s="177">
        <f t="shared" si="15"/>
        <v>6</v>
      </c>
      <c r="AJ90" s="47">
        <v>1</v>
      </c>
      <c r="AK90" s="168"/>
      <c r="AL90" s="5"/>
      <c r="AM90" s="5"/>
      <c r="AN90" s="177"/>
      <c r="AO90" s="47"/>
      <c r="AP90" s="168"/>
      <c r="AQ90" s="5"/>
      <c r="AR90" s="5"/>
      <c r="AS90" s="177"/>
      <c r="AT90" s="47"/>
      <c r="AU90" s="84"/>
      <c r="AV90" s="85" t="s">
        <v>12</v>
      </c>
      <c r="AW90" s="85"/>
      <c r="AX90" s="86"/>
      <c r="AY90" s="87">
        <f t="shared" si="10"/>
        <v>1</v>
      </c>
      <c r="AZ90" s="170" t="s">
        <v>472</v>
      </c>
      <c r="BA90" s="169" t="s">
        <v>478</v>
      </c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</row>
    <row r="91" spans="1:66" ht="45" x14ac:dyDescent="0.25">
      <c r="A91" s="58" t="s">
        <v>77</v>
      </c>
      <c r="B91" s="202" t="s">
        <v>198</v>
      </c>
      <c r="C91" s="411" t="s">
        <v>51</v>
      </c>
      <c r="D91" s="157" t="s">
        <v>300</v>
      </c>
      <c r="E91" s="271" t="s">
        <v>562</v>
      </c>
      <c r="F91" s="157" t="s">
        <v>562</v>
      </c>
      <c r="G91" s="17"/>
      <c r="H91" s="5"/>
      <c r="I91" s="5"/>
      <c r="J91" s="177"/>
      <c r="K91" s="47"/>
      <c r="L91" s="168"/>
      <c r="M91" s="5"/>
      <c r="N91" s="5"/>
      <c r="O91" s="177"/>
      <c r="P91" s="47"/>
      <c r="Q91" s="168"/>
      <c r="R91" s="5"/>
      <c r="S91" s="5"/>
      <c r="T91" s="177"/>
      <c r="U91" s="47"/>
      <c r="V91" s="168"/>
      <c r="W91" s="5"/>
      <c r="X91" s="5"/>
      <c r="Y91" s="177"/>
      <c r="Z91" s="47"/>
      <c r="AA91" s="168"/>
      <c r="AB91" s="5"/>
      <c r="AC91" s="5"/>
      <c r="AD91" s="177"/>
      <c r="AE91" s="47"/>
      <c r="AF91" s="168">
        <v>26</v>
      </c>
      <c r="AG91" s="5"/>
      <c r="AH91" s="5"/>
      <c r="AI91" s="177">
        <f t="shared" si="15"/>
        <v>4</v>
      </c>
      <c r="AJ91" s="47">
        <v>1</v>
      </c>
      <c r="AK91" s="168"/>
      <c r="AL91" s="5"/>
      <c r="AM91" s="5"/>
      <c r="AN91" s="177"/>
      <c r="AO91" s="47"/>
      <c r="AP91" s="168"/>
      <c r="AQ91" s="5"/>
      <c r="AR91" s="5"/>
      <c r="AS91" s="177"/>
      <c r="AT91" s="47"/>
      <c r="AU91" s="84" t="s">
        <v>10</v>
      </c>
      <c r="AV91" s="85"/>
      <c r="AW91" s="85" t="s">
        <v>12</v>
      </c>
      <c r="AX91" s="86"/>
      <c r="AY91" s="87">
        <f t="shared" si="10"/>
        <v>1</v>
      </c>
      <c r="AZ91" s="339" t="s">
        <v>472</v>
      </c>
      <c r="BA91" s="402" t="s">
        <v>477</v>
      </c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</row>
    <row r="92" spans="1:66" ht="45" x14ac:dyDescent="0.25">
      <c r="A92" s="58" t="s">
        <v>77</v>
      </c>
      <c r="B92" s="206" t="s">
        <v>199</v>
      </c>
      <c r="C92" s="411"/>
      <c r="D92" s="157" t="s">
        <v>301</v>
      </c>
      <c r="E92" s="271" t="s">
        <v>563</v>
      </c>
      <c r="F92" s="157" t="s">
        <v>563</v>
      </c>
      <c r="G92" s="17"/>
      <c r="H92" s="5"/>
      <c r="I92" s="5"/>
      <c r="J92" s="177"/>
      <c r="K92" s="47"/>
      <c r="L92" s="168"/>
      <c r="M92" s="5"/>
      <c r="N92" s="5"/>
      <c r="O92" s="177"/>
      <c r="P92" s="47"/>
      <c r="Q92" s="168"/>
      <c r="R92" s="5"/>
      <c r="S92" s="5"/>
      <c r="T92" s="177"/>
      <c r="U92" s="47"/>
      <c r="V92" s="168"/>
      <c r="W92" s="5"/>
      <c r="X92" s="5"/>
      <c r="Y92" s="177"/>
      <c r="Z92" s="47"/>
      <c r="AA92" s="168"/>
      <c r="AB92" s="5"/>
      <c r="AC92" s="5"/>
      <c r="AD92" s="177"/>
      <c r="AE92" s="47"/>
      <c r="AF92" s="168"/>
      <c r="AG92" s="5">
        <v>24</v>
      </c>
      <c r="AH92" s="5"/>
      <c r="AI92" s="177">
        <f t="shared" si="15"/>
        <v>36</v>
      </c>
      <c r="AJ92" s="47">
        <v>2</v>
      </c>
      <c r="AK92" s="168"/>
      <c r="AL92" s="5"/>
      <c r="AM92" s="5"/>
      <c r="AN92" s="177"/>
      <c r="AO92" s="47"/>
      <c r="AP92" s="168"/>
      <c r="AQ92" s="5"/>
      <c r="AR92" s="5"/>
      <c r="AS92" s="177"/>
      <c r="AT92" s="47"/>
      <c r="AU92" s="84" t="s">
        <v>10</v>
      </c>
      <c r="AV92" s="85"/>
      <c r="AW92" s="85" t="s">
        <v>12</v>
      </c>
      <c r="AX92" s="86"/>
      <c r="AY92" s="87">
        <f t="shared" si="10"/>
        <v>2</v>
      </c>
      <c r="AZ92" s="359"/>
      <c r="BA92" s="404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</row>
    <row r="93" spans="1:66" ht="45" x14ac:dyDescent="0.25">
      <c r="A93" s="58" t="s">
        <v>77</v>
      </c>
      <c r="B93" s="206" t="s">
        <v>200</v>
      </c>
      <c r="C93" s="411"/>
      <c r="D93" s="157" t="s">
        <v>302</v>
      </c>
      <c r="E93" s="271" t="s">
        <v>564</v>
      </c>
      <c r="F93" s="157" t="s">
        <v>564</v>
      </c>
      <c r="G93" s="17"/>
      <c r="H93" s="5"/>
      <c r="I93" s="5"/>
      <c r="J93" s="177"/>
      <c r="K93" s="47"/>
      <c r="L93" s="168"/>
      <c r="M93" s="5"/>
      <c r="N93" s="5"/>
      <c r="O93" s="177"/>
      <c r="P93" s="47"/>
      <c r="Q93" s="168"/>
      <c r="R93" s="5"/>
      <c r="S93" s="5"/>
      <c r="T93" s="177"/>
      <c r="U93" s="47"/>
      <c r="V93" s="168"/>
      <c r="W93" s="5"/>
      <c r="X93" s="5"/>
      <c r="Y93" s="177"/>
      <c r="Z93" s="47"/>
      <c r="AA93" s="168"/>
      <c r="AB93" s="5"/>
      <c r="AC93" s="5"/>
      <c r="AD93" s="177"/>
      <c r="AE93" s="47"/>
      <c r="AF93" s="168"/>
      <c r="AG93" s="5"/>
      <c r="AH93" s="5">
        <v>26</v>
      </c>
      <c r="AI93" s="177">
        <f t="shared" si="15"/>
        <v>34</v>
      </c>
      <c r="AJ93" s="47">
        <v>2</v>
      </c>
      <c r="AK93" s="168"/>
      <c r="AL93" s="5"/>
      <c r="AM93" s="5"/>
      <c r="AN93" s="177"/>
      <c r="AO93" s="47"/>
      <c r="AP93" s="168"/>
      <c r="AQ93" s="5"/>
      <c r="AR93" s="5"/>
      <c r="AS93" s="177"/>
      <c r="AT93" s="47"/>
      <c r="AU93" s="84" t="s">
        <v>10</v>
      </c>
      <c r="AV93" s="85"/>
      <c r="AW93" s="85" t="s">
        <v>12</v>
      </c>
      <c r="AX93" s="86"/>
      <c r="AY93" s="87">
        <f t="shared" si="10"/>
        <v>2</v>
      </c>
      <c r="AZ93" s="340"/>
      <c r="BA93" s="40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</row>
    <row r="94" spans="1:66" ht="33.75" x14ac:dyDescent="0.25">
      <c r="A94" s="58" t="s">
        <v>77</v>
      </c>
      <c r="B94" s="202" t="s">
        <v>201</v>
      </c>
      <c r="C94" s="405" t="s">
        <v>52</v>
      </c>
      <c r="D94" s="157" t="s">
        <v>303</v>
      </c>
      <c r="E94" s="271" t="s">
        <v>565</v>
      </c>
      <c r="F94" s="157" t="s">
        <v>565</v>
      </c>
      <c r="G94" s="17"/>
      <c r="H94" s="5"/>
      <c r="I94" s="5"/>
      <c r="J94" s="177"/>
      <c r="K94" s="47"/>
      <c r="L94" s="168"/>
      <c r="M94" s="5"/>
      <c r="N94" s="5"/>
      <c r="O94" s="177"/>
      <c r="P94" s="47"/>
      <c r="Q94" s="168"/>
      <c r="R94" s="5"/>
      <c r="S94" s="5"/>
      <c r="T94" s="177"/>
      <c r="U94" s="47"/>
      <c r="V94" s="168"/>
      <c r="W94" s="5"/>
      <c r="X94" s="5"/>
      <c r="Y94" s="177"/>
      <c r="Z94" s="47"/>
      <c r="AA94" s="168"/>
      <c r="AB94" s="5"/>
      <c r="AC94" s="5"/>
      <c r="AD94" s="177"/>
      <c r="AE94" s="47"/>
      <c r="AF94" s="168">
        <v>12</v>
      </c>
      <c r="AG94" s="5"/>
      <c r="AH94" s="5"/>
      <c r="AI94" s="177">
        <f t="shared" si="15"/>
        <v>18</v>
      </c>
      <c r="AJ94" s="47">
        <v>1</v>
      </c>
      <c r="AK94" s="168"/>
      <c r="AL94" s="5"/>
      <c r="AM94" s="5"/>
      <c r="AN94" s="177"/>
      <c r="AO94" s="47"/>
      <c r="AP94" s="168"/>
      <c r="AQ94" s="5"/>
      <c r="AR94" s="5"/>
      <c r="AS94" s="177"/>
      <c r="AT94" s="47"/>
      <c r="AU94" s="84"/>
      <c r="AV94" s="85"/>
      <c r="AW94" s="85" t="s">
        <v>12</v>
      </c>
      <c r="AX94" s="86"/>
      <c r="AY94" s="87">
        <f t="shared" si="10"/>
        <v>1</v>
      </c>
      <c r="AZ94" s="339" t="s">
        <v>472</v>
      </c>
      <c r="BA94" s="402" t="s">
        <v>488</v>
      </c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</row>
    <row r="95" spans="1:66" ht="45" x14ac:dyDescent="0.25">
      <c r="A95" s="58" t="s">
        <v>77</v>
      </c>
      <c r="B95" s="206" t="s">
        <v>202</v>
      </c>
      <c r="C95" s="405"/>
      <c r="D95" s="157" t="s">
        <v>304</v>
      </c>
      <c r="E95" s="271" t="s">
        <v>566</v>
      </c>
      <c r="F95" s="157" t="s">
        <v>566</v>
      </c>
      <c r="G95" s="17"/>
      <c r="H95" s="5"/>
      <c r="I95" s="5"/>
      <c r="J95" s="177"/>
      <c r="K95" s="47"/>
      <c r="L95" s="168"/>
      <c r="M95" s="5"/>
      <c r="N95" s="5"/>
      <c r="O95" s="177"/>
      <c r="P95" s="47"/>
      <c r="Q95" s="168"/>
      <c r="R95" s="5"/>
      <c r="S95" s="5"/>
      <c r="T95" s="177"/>
      <c r="U95" s="47"/>
      <c r="V95" s="168"/>
      <c r="W95" s="5"/>
      <c r="X95" s="5"/>
      <c r="Y95" s="177"/>
      <c r="Z95" s="47"/>
      <c r="AA95" s="168"/>
      <c r="AB95" s="5"/>
      <c r="AC95" s="5"/>
      <c r="AD95" s="177"/>
      <c r="AE95" s="47"/>
      <c r="AF95" s="168"/>
      <c r="AG95" s="5">
        <v>12</v>
      </c>
      <c r="AH95" s="5"/>
      <c r="AI95" s="177">
        <f t="shared" si="15"/>
        <v>18</v>
      </c>
      <c r="AJ95" s="47">
        <v>1</v>
      </c>
      <c r="AK95" s="168"/>
      <c r="AL95" s="5"/>
      <c r="AM95" s="5"/>
      <c r="AN95" s="177"/>
      <c r="AO95" s="47"/>
      <c r="AP95" s="168"/>
      <c r="AQ95" s="5"/>
      <c r="AR95" s="5"/>
      <c r="AS95" s="177"/>
      <c r="AT95" s="47"/>
      <c r="AU95" s="84"/>
      <c r="AV95" s="85"/>
      <c r="AW95" s="85" t="s">
        <v>12</v>
      </c>
      <c r="AX95" s="86"/>
      <c r="AY95" s="87">
        <f t="shared" si="10"/>
        <v>1</v>
      </c>
      <c r="AZ95" s="340"/>
      <c r="BA95" s="40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</row>
    <row r="96" spans="1:66" ht="22.5" x14ac:dyDescent="0.25">
      <c r="A96" s="58" t="s">
        <v>77</v>
      </c>
      <c r="B96" s="202" t="s">
        <v>203</v>
      </c>
      <c r="C96" s="151" t="s">
        <v>53</v>
      </c>
      <c r="D96" s="157" t="s">
        <v>305</v>
      </c>
      <c r="E96" s="271" t="s">
        <v>567</v>
      </c>
      <c r="F96" s="157" t="s">
        <v>567</v>
      </c>
      <c r="G96" s="17"/>
      <c r="H96" s="5"/>
      <c r="I96" s="5"/>
      <c r="J96" s="177"/>
      <c r="K96" s="47"/>
      <c r="L96" s="168"/>
      <c r="M96" s="5"/>
      <c r="N96" s="5"/>
      <c r="O96" s="177"/>
      <c r="P96" s="47"/>
      <c r="Q96" s="168"/>
      <c r="R96" s="5"/>
      <c r="S96" s="5"/>
      <c r="T96" s="177"/>
      <c r="U96" s="47"/>
      <c r="V96" s="168"/>
      <c r="W96" s="5"/>
      <c r="X96" s="5"/>
      <c r="Y96" s="177"/>
      <c r="Z96" s="47"/>
      <c r="AA96" s="168"/>
      <c r="AB96" s="5"/>
      <c r="AC96" s="5"/>
      <c r="AD96" s="177"/>
      <c r="AE96" s="47"/>
      <c r="AF96" s="168">
        <v>12</v>
      </c>
      <c r="AG96" s="5"/>
      <c r="AH96" s="5"/>
      <c r="AI96" s="177">
        <f t="shared" si="15"/>
        <v>18</v>
      </c>
      <c r="AJ96" s="47">
        <v>1</v>
      </c>
      <c r="AK96" s="168"/>
      <c r="AL96" s="5"/>
      <c r="AM96" s="5"/>
      <c r="AN96" s="177"/>
      <c r="AO96" s="47"/>
      <c r="AP96" s="168"/>
      <c r="AQ96" s="5"/>
      <c r="AR96" s="5"/>
      <c r="AS96" s="177"/>
      <c r="AT96" s="47"/>
      <c r="AU96" s="84"/>
      <c r="AV96" s="85" t="s">
        <v>12</v>
      </c>
      <c r="AW96" s="85"/>
      <c r="AX96" s="86"/>
      <c r="AY96" s="87">
        <f t="shared" si="10"/>
        <v>1</v>
      </c>
      <c r="AZ96" s="258" t="s">
        <v>422</v>
      </c>
      <c r="BA96" s="169" t="s">
        <v>425</v>
      </c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</row>
    <row r="97" spans="1:66" ht="45" x14ac:dyDescent="0.25">
      <c r="A97" s="58" t="s">
        <v>77</v>
      </c>
      <c r="B97" s="202" t="s">
        <v>204</v>
      </c>
      <c r="C97" s="405" t="s">
        <v>54</v>
      </c>
      <c r="D97" s="157" t="s">
        <v>306</v>
      </c>
      <c r="E97" s="271" t="s">
        <v>568</v>
      </c>
      <c r="F97" s="157" t="s">
        <v>568</v>
      </c>
      <c r="G97" s="17"/>
      <c r="H97" s="5"/>
      <c r="I97" s="5"/>
      <c r="J97" s="177"/>
      <c r="K97" s="47"/>
      <c r="L97" s="168"/>
      <c r="M97" s="5"/>
      <c r="N97" s="5"/>
      <c r="O97" s="177"/>
      <c r="P97" s="47"/>
      <c r="Q97" s="168"/>
      <c r="R97" s="5"/>
      <c r="S97" s="5"/>
      <c r="T97" s="177"/>
      <c r="U97" s="47"/>
      <c r="V97" s="168"/>
      <c r="W97" s="5"/>
      <c r="X97" s="5"/>
      <c r="Y97" s="177"/>
      <c r="Z97" s="47"/>
      <c r="AA97" s="168"/>
      <c r="AB97" s="5"/>
      <c r="AC97" s="5"/>
      <c r="AD97" s="177"/>
      <c r="AE97" s="47"/>
      <c r="AF97" s="168">
        <v>24</v>
      </c>
      <c r="AG97" s="5"/>
      <c r="AH97" s="5"/>
      <c r="AI97" s="177">
        <f t="shared" si="15"/>
        <v>6</v>
      </c>
      <c r="AJ97" s="47">
        <v>1</v>
      </c>
      <c r="AK97" s="168"/>
      <c r="AL97" s="5"/>
      <c r="AM97" s="5"/>
      <c r="AN97" s="177"/>
      <c r="AO97" s="47"/>
      <c r="AP97" s="168"/>
      <c r="AQ97" s="5"/>
      <c r="AR97" s="5"/>
      <c r="AS97" s="177"/>
      <c r="AT97" s="47"/>
      <c r="AU97" s="84" t="s">
        <v>10</v>
      </c>
      <c r="AV97" s="85"/>
      <c r="AW97" s="85" t="s">
        <v>12</v>
      </c>
      <c r="AX97" s="86"/>
      <c r="AY97" s="87">
        <f t="shared" si="10"/>
        <v>1</v>
      </c>
      <c r="AZ97" s="314" t="s">
        <v>422</v>
      </c>
      <c r="BA97" s="402" t="s">
        <v>424</v>
      </c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</row>
    <row r="98" spans="1:66" ht="45" x14ac:dyDescent="0.25">
      <c r="A98" s="58" t="s">
        <v>77</v>
      </c>
      <c r="B98" s="206" t="s">
        <v>205</v>
      </c>
      <c r="C98" s="405"/>
      <c r="D98" s="157" t="s">
        <v>307</v>
      </c>
      <c r="E98" s="271" t="s">
        <v>569</v>
      </c>
      <c r="F98" s="157" t="s">
        <v>569</v>
      </c>
      <c r="G98" s="17"/>
      <c r="H98" s="5"/>
      <c r="I98" s="5"/>
      <c r="J98" s="177"/>
      <c r="K98" s="47"/>
      <c r="L98" s="168"/>
      <c r="M98" s="5"/>
      <c r="N98" s="5"/>
      <c r="O98" s="177"/>
      <c r="P98" s="47"/>
      <c r="Q98" s="168"/>
      <c r="R98" s="5"/>
      <c r="S98" s="5"/>
      <c r="T98" s="177"/>
      <c r="U98" s="47"/>
      <c r="V98" s="168"/>
      <c r="W98" s="5"/>
      <c r="X98" s="5"/>
      <c r="Y98" s="177"/>
      <c r="Z98" s="47"/>
      <c r="AA98" s="168"/>
      <c r="AB98" s="5"/>
      <c r="AC98" s="5"/>
      <c r="AD98" s="177"/>
      <c r="AE98" s="47"/>
      <c r="AF98" s="168"/>
      <c r="AG98" s="5">
        <v>12</v>
      </c>
      <c r="AH98" s="5"/>
      <c r="AI98" s="177">
        <f t="shared" si="15"/>
        <v>48</v>
      </c>
      <c r="AJ98" s="47">
        <v>2</v>
      </c>
      <c r="AK98" s="168"/>
      <c r="AL98" s="5"/>
      <c r="AM98" s="5"/>
      <c r="AN98" s="177"/>
      <c r="AO98" s="47"/>
      <c r="AP98" s="168"/>
      <c r="AQ98" s="5"/>
      <c r="AR98" s="5"/>
      <c r="AS98" s="177"/>
      <c r="AT98" s="47"/>
      <c r="AU98" s="84" t="s">
        <v>10</v>
      </c>
      <c r="AV98" s="85"/>
      <c r="AW98" s="85" t="s">
        <v>12</v>
      </c>
      <c r="AX98" s="86"/>
      <c r="AY98" s="87">
        <f t="shared" si="10"/>
        <v>2</v>
      </c>
      <c r="AZ98" s="319"/>
      <c r="BA98" s="404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</row>
    <row r="99" spans="1:66" ht="45" x14ac:dyDescent="0.25">
      <c r="A99" s="58" t="s">
        <v>77</v>
      </c>
      <c r="B99" s="206" t="s">
        <v>206</v>
      </c>
      <c r="C99" s="405"/>
      <c r="D99" s="157" t="s">
        <v>308</v>
      </c>
      <c r="E99" s="271" t="s">
        <v>570</v>
      </c>
      <c r="F99" s="157" t="s">
        <v>570</v>
      </c>
      <c r="G99" s="17"/>
      <c r="H99" s="5"/>
      <c r="I99" s="5"/>
      <c r="J99" s="177"/>
      <c r="K99" s="47"/>
      <c r="L99" s="168"/>
      <c r="M99" s="5"/>
      <c r="N99" s="5"/>
      <c r="O99" s="177"/>
      <c r="P99" s="47"/>
      <c r="Q99" s="168"/>
      <c r="R99" s="5"/>
      <c r="S99" s="5"/>
      <c r="T99" s="177"/>
      <c r="U99" s="47"/>
      <c r="V99" s="168"/>
      <c r="W99" s="5"/>
      <c r="X99" s="5"/>
      <c r="Y99" s="177"/>
      <c r="Z99" s="47"/>
      <c r="AA99" s="168"/>
      <c r="AB99" s="5"/>
      <c r="AC99" s="5"/>
      <c r="AD99" s="177"/>
      <c r="AE99" s="47"/>
      <c r="AF99" s="168"/>
      <c r="AG99" s="5"/>
      <c r="AH99" s="5">
        <v>21</v>
      </c>
      <c r="AI99" s="177">
        <f t="shared" si="15"/>
        <v>39</v>
      </c>
      <c r="AJ99" s="47">
        <v>2</v>
      </c>
      <c r="AK99" s="168"/>
      <c r="AL99" s="5"/>
      <c r="AM99" s="5"/>
      <c r="AN99" s="177"/>
      <c r="AO99" s="47"/>
      <c r="AP99" s="168"/>
      <c r="AQ99" s="5"/>
      <c r="AR99" s="5"/>
      <c r="AS99" s="177"/>
      <c r="AT99" s="47"/>
      <c r="AU99" s="84" t="s">
        <v>10</v>
      </c>
      <c r="AV99" s="85"/>
      <c r="AW99" s="85" t="s">
        <v>12</v>
      </c>
      <c r="AX99" s="86"/>
      <c r="AY99" s="87">
        <f t="shared" si="10"/>
        <v>2</v>
      </c>
      <c r="AZ99" s="315"/>
      <c r="BA99" s="40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</row>
    <row r="100" spans="1:66" ht="56.25" x14ac:dyDescent="0.25">
      <c r="A100" s="58" t="s">
        <v>77</v>
      </c>
      <c r="B100" s="202" t="s">
        <v>207</v>
      </c>
      <c r="C100" s="151" t="s">
        <v>55</v>
      </c>
      <c r="D100" s="157" t="s">
        <v>309</v>
      </c>
      <c r="E100" s="271" t="s">
        <v>571</v>
      </c>
      <c r="F100" s="157" t="s">
        <v>571</v>
      </c>
      <c r="G100" s="17"/>
      <c r="H100" s="5"/>
      <c r="I100" s="5"/>
      <c r="J100" s="177"/>
      <c r="K100" s="47"/>
      <c r="L100" s="168"/>
      <c r="M100" s="5"/>
      <c r="N100" s="5"/>
      <c r="O100" s="177"/>
      <c r="P100" s="47"/>
      <c r="Q100" s="168"/>
      <c r="R100" s="5"/>
      <c r="S100" s="5"/>
      <c r="T100" s="177"/>
      <c r="U100" s="47"/>
      <c r="V100" s="168"/>
      <c r="W100" s="5"/>
      <c r="X100" s="5"/>
      <c r="Y100" s="177"/>
      <c r="Z100" s="47"/>
      <c r="AA100" s="168"/>
      <c r="AB100" s="5"/>
      <c r="AC100" s="5"/>
      <c r="AD100" s="177"/>
      <c r="AE100" s="47"/>
      <c r="AF100" s="168"/>
      <c r="AG100" s="5"/>
      <c r="AH100" s="5">
        <v>60</v>
      </c>
      <c r="AI100" s="177">
        <f t="shared" si="15"/>
        <v>30</v>
      </c>
      <c r="AJ100" s="47">
        <v>3</v>
      </c>
      <c r="AK100" s="168"/>
      <c r="AL100" s="5"/>
      <c r="AM100" s="5"/>
      <c r="AN100" s="177"/>
      <c r="AO100" s="47"/>
      <c r="AP100" s="168"/>
      <c r="AQ100" s="5"/>
      <c r="AR100" s="5"/>
      <c r="AS100" s="177"/>
      <c r="AT100" s="47"/>
      <c r="AU100" s="84"/>
      <c r="AV100" s="85"/>
      <c r="AW100" s="85" t="s">
        <v>12</v>
      </c>
      <c r="AX100" s="86"/>
      <c r="AY100" s="87">
        <f t="shared" si="10"/>
        <v>3</v>
      </c>
      <c r="AZ100" s="170" t="s">
        <v>472</v>
      </c>
      <c r="BA100" s="169" t="s">
        <v>479</v>
      </c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</row>
    <row r="101" spans="1:66" ht="45" x14ac:dyDescent="0.25">
      <c r="A101" s="58" t="s">
        <v>77</v>
      </c>
      <c r="B101" s="203" t="s">
        <v>240</v>
      </c>
      <c r="C101" s="406" t="s">
        <v>69</v>
      </c>
      <c r="D101" s="159" t="s">
        <v>358</v>
      </c>
      <c r="E101" s="272" t="s">
        <v>572</v>
      </c>
      <c r="F101" s="212" t="s">
        <v>572</v>
      </c>
      <c r="G101" s="17"/>
      <c r="H101" s="5"/>
      <c r="I101" s="5"/>
      <c r="J101" s="177"/>
      <c r="K101" s="47"/>
      <c r="L101" s="168"/>
      <c r="M101" s="5"/>
      <c r="N101" s="5"/>
      <c r="O101" s="177"/>
      <c r="P101" s="47"/>
      <c r="Q101" s="168"/>
      <c r="R101" s="5"/>
      <c r="S101" s="5"/>
      <c r="T101" s="177"/>
      <c r="U101" s="47"/>
      <c r="V101" s="168"/>
      <c r="W101" s="5"/>
      <c r="X101" s="5"/>
      <c r="Y101" s="177"/>
      <c r="Z101" s="47"/>
      <c r="AA101" s="168"/>
      <c r="AB101" s="5"/>
      <c r="AC101" s="5"/>
      <c r="AD101" s="177"/>
      <c r="AE101" s="47"/>
      <c r="AF101" s="168">
        <v>14</v>
      </c>
      <c r="AG101" s="5"/>
      <c r="AH101" s="5"/>
      <c r="AI101" s="177">
        <f t="shared" ref="AI101:AI103" si="16">AJ101*30-SUM(AF101:AH101)</f>
        <v>16</v>
      </c>
      <c r="AJ101" s="47">
        <v>1</v>
      </c>
      <c r="AK101" s="168"/>
      <c r="AL101" s="5"/>
      <c r="AM101" s="5"/>
      <c r="AN101" s="177"/>
      <c r="AO101" s="47"/>
      <c r="AP101" s="168"/>
      <c r="AQ101" s="5"/>
      <c r="AR101" s="5"/>
      <c r="AS101" s="177"/>
      <c r="AT101" s="47"/>
      <c r="AU101" s="84"/>
      <c r="AV101" s="85"/>
      <c r="AW101" s="85" t="s">
        <v>12</v>
      </c>
      <c r="AX101" s="86"/>
      <c r="AY101" s="87">
        <f>SUM(AT101,AO101,AJ101,AE101,Z101)</f>
        <v>1</v>
      </c>
      <c r="AZ101" s="314" t="s">
        <v>472</v>
      </c>
      <c r="BA101" s="402" t="s">
        <v>480</v>
      </c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45" x14ac:dyDescent="0.25">
      <c r="A102" s="58" t="s">
        <v>77</v>
      </c>
      <c r="B102" s="207" t="s">
        <v>241</v>
      </c>
      <c r="C102" s="406"/>
      <c r="D102" s="159" t="s">
        <v>359</v>
      </c>
      <c r="E102" s="272" t="s">
        <v>573</v>
      </c>
      <c r="F102" s="212" t="s">
        <v>573</v>
      </c>
      <c r="G102" s="17"/>
      <c r="H102" s="5"/>
      <c r="I102" s="5"/>
      <c r="J102" s="177"/>
      <c r="K102" s="47"/>
      <c r="L102" s="168"/>
      <c r="M102" s="5"/>
      <c r="N102" s="5"/>
      <c r="O102" s="177"/>
      <c r="P102" s="47"/>
      <c r="Q102" s="168"/>
      <c r="R102" s="5"/>
      <c r="S102" s="5"/>
      <c r="T102" s="177"/>
      <c r="U102" s="47"/>
      <c r="V102" s="168"/>
      <c r="W102" s="5"/>
      <c r="X102" s="5"/>
      <c r="Y102" s="177"/>
      <c r="Z102" s="47"/>
      <c r="AA102" s="168"/>
      <c r="AB102" s="5"/>
      <c r="AC102" s="5"/>
      <c r="AD102" s="177"/>
      <c r="AE102" s="47"/>
      <c r="AF102" s="168"/>
      <c r="AG102" s="5">
        <v>12</v>
      </c>
      <c r="AH102" s="5"/>
      <c r="AI102" s="177">
        <f t="shared" si="16"/>
        <v>18</v>
      </c>
      <c r="AJ102" s="47">
        <v>1</v>
      </c>
      <c r="AK102" s="168"/>
      <c r="AL102" s="5"/>
      <c r="AM102" s="5"/>
      <c r="AN102" s="177"/>
      <c r="AO102" s="47"/>
      <c r="AP102" s="168"/>
      <c r="AQ102" s="5"/>
      <c r="AR102" s="5"/>
      <c r="AS102" s="177"/>
      <c r="AT102" s="47"/>
      <c r="AU102" s="84"/>
      <c r="AV102" s="85"/>
      <c r="AW102" s="85" t="s">
        <v>12</v>
      </c>
      <c r="AX102" s="86"/>
      <c r="AY102" s="87">
        <f>SUM(AT102,AO102,AJ102,AE102,Z102)</f>
        <v>1</v>
      </c>
      <c r="AZ102" s="315"/>
      <c r="BA102" s="403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34.5" thickBot="1" x14ac:dyDescent="0.3">
      <c r="A103" s="163" t="s">
        <v>77</v>
      </c>
      <c r="B103" s="208" t="s">
        <v>237</v>
      </c>
      <c r="C103" s="156" t="s">
        <v>108</v>
      </c>
      <c r="D103" s="214" t="s">
        <v>360</v>
      </c>
      <c r="E103" s="271" t="s">
        <v>426</v>
      </c>
      <c r="F103" s="159" t="s">
        <v>426</v>
      </c>
      <c r="G103" s="115"/>
      <c r="H103" s="115"/>
      <c r="I103" s="115"/>
      <c r="J103" s="116"/>
      <c r="K103" s="117"/>
      <c r="L103" s="115"/>
      <c r="M103" s="115"/>
      <c r="N103" s="115"/>
      <c r="O103" s="116"/>
      <c r="P103" s="117"/>
      <c r="Q103" s="115"/>
      <c r="R103" s="115"/>
      <c r="S103" s="115"/>
      <c r="T103" s="116"/>
      <c r="U103" s="117"/>
      <c r="V103" s="115"/>
      <c r="W103" s="115"/>
      <c r="X103" s="115"/>
      <c r="Y103" s="116"/>
      <c r="Z103" s="117"/>
      <c r="AA103" s="91"/>
      <c r="AB103" s="91"/>
      <c r="AC103" s="92"/>
      <c r="AD103" s="118"/>
      <c r="AE103" s="117"/>
      <c r="AF103" s="119"/>
      <c r="AG103" s="120">
        <v>28</v>
      </c>
      <c r="AH103" s="121"/>
      <c r="AI103" s="122">
        <f t="shared" si="16"/>
        <v>32</v>
      </c>
      <c r="AJ103" s="123">
        <v>2</v>
      </c>
      <c r="AK103" s="91"/>
      <c r="AL103" s="91"/>
      <c r="AM103" s="92"/>
      <c r="AN103" s="118"/>
      <c r="AO103" s="117"/>
      <c r="AP103" s="95"/>
      <c r="AQ103" s="91"/>
      <c r="AR103" s="92"/>
      <c r="AS103" s="118"/>
      <c r="AT103" s="117"/>
      <c r="AU103" s="96"/>
      <c r="AV103" s="97" t="s">
        <v>12</v>
      </c>
      <c r="AW103" s="97"/>
      <c r="AX103" s="98"/>
      <c r="AY103" s="99">
        <f>SUM(AT103,AO103,AJ103,AE103,Z103)</f>
        <v>2</v>
      </c>
      <c r="AZ103" s="181" t="s">
        <v>489</v>
      </c>
      <c r="BA103" s="253" t="s">
        <v>8</v>
      </c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24.75" x14ac:dyDescent="0.25">
      <c r="A104" s="162" t="s">
        <v>77</v>
      </c>
      <c r="B104" s="201" t="s">
        <v>208</v>
      </c>
      <c r="C104" s="150" t="s">
        <v>56</v>
      </c>
      <c r="D104" s="211" t="s">
        <v>310</v>
      </c>
      <c r="E104" s="271" t="s">
        <v>574</v>
      </c>
      <c r="F104" s="157" t="s">
        <v>574</v>
      </c>
      <c r="G104" s="20"/>
      <c r="H104" s="18"/>
      <c r="I104" s="18"/>
      <c r="J104" s="101"/>
      <c r="K104" s="52"/>
      <c r="L104" s="19"/>
      <c r="M104" s="18"/>
      <c r="N104" s="18"/>
      <c r="O104" s="101"/>
      <c r="P104" s="52"/>
      <c r="Q104" s="19"/>
      <c r="R104" s="18"/>
      <c r="S104" s="18"/>
      <c r="T104" s="101"/>
      <c r="U104" s="52"/>
      <c r="V104" s="19"/>
      <c r="W104" s="18"/>
      <c r="X104" s="18"/>
      <c r="Y104" s="101"/>
      <c r="Z104" s="52"/>
      <c r="AA104" s="19"/>
      <c r="AB104" s="18"/>
      <c r="AC104" s="18"/>
      <c r="AD104" s="101"/>
      <c r="AE104" s="52"/>
      <c r="AF104" s="19"/>
      <c r="AG104" s="18"/>
      <c r="AH104" s="18"/>
      <c r="AI104" s="101"/>
      <c r="AJ104" s="52"/>
      <c r="AK104" s="19">
        <v>12</v>
      </c>
      <c r="AL104" s="18"/>
      <c r="AM104" s="18"/>
      <c r="AN104" s="101">
        <f t="shared" ref="AN104:AN121" si="17">AO104*30-SUM(AK104:AM104)</f>
        <v>18</v>
      </c>
      <c r="AO104" s="52">
        <v>1</v>
      </c>
      <c r="AP104" s="19"/>
      <c r="AQ104" s="18"/>
      <c r="AR104" s="18"/>
      <c r="AS104" s="101"/>
      <c r="AT104" s="52"/>
      <c r="AU104" s="102"/>
      <c r="AV104" s="103" t="s">
        <v>10</v>
      </c>
      <c r="AW104" s="103"/>
      <c r="AX104" s="104"/>
      <c r="AY104" s="133">
        <f t="shared" si="10"/>
        <v>1</v>
      </c>
      <c r="AZ104" s="184" t="s">
        <v>484</v>
      </c>
      <c r="BA104" s="185" t="s">
        <v>490</v>
      </c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</row>
    <row r="105" spans="1:66" ht="45" x14ac:dyDescent="0.25">
      <c r="A105" s="58" t="s">
        <v>77</v>
      </c>
      <c r="B105" s="202" t="s">
        <v>209</v>
      </c>
      <c r="C105" s="405" t="s">
        <v>57</v>
      </c>
      <c r="D105" s="157" t="s">
        <v>311</v>
      </c>
      <c r="E105" s="271" t="s">
        <v>575</v>
      </c>
      <c r="F105" s="157" t="s">
        <v>575</v>
      </c>
      <c r="G105" s="17"/>
      <c r="H105" s="5"/>
      <c r="I105" s="5"/>
      <c r="J105" s="177"/>
      <c r="K105" s="47"/>
      <c r="L105" s="168"/>
      <c r="M105" s="5"/>
      <c r="N105" s="5"/>
      <c r="O105" s="177"/>
      <c r="P105" s="47"/>
      <c r="Q105" s="168"/>
      <c r="R105" s="5"/>
      <c r="S105" s="5"/>
      <c r="T105" s="177"/>
      <c r="U105" s="47"/>
      <c r="V105" s="168"/>
      <c r="W105" s="5"/>
      <c r="X105" s="5"/>
      <c r="Y105" s="177"/>
      <c r="Z105" s="47"/>
      <c r="AA105" s="168"/>
      <c r="AB105" s="5"/>
      <c r="AC105" s="5"/>
      <c r="AD105" s="177"/>
      <c r="AE105" s="47"/>
      <c r="AF105" s="168"/>
      <c r="AG105" s="5"/>
      <c r="AH105" s="5"/>
      <c r="AI105" s="177"/>
      <c r="AJ105" s="47"/>
      <c r="AK105" s="168">
        <v>12</v>
      </c>
      <c r="AL105" s="5"/>
      <c r="AM105" s="5"/>
      <c r="AN105" s="177">
        <f t="shared" si="17"/>
        <v>18</v>
      </c>
      <c r="AO105" s="47">
        <v>1</v>
      </c>
      <c r="AP105" s="168"/>
      <c r="AQ105" s="5"/>
      <c r="AR105" s="5"/>
      <c r="AS105" s="177"/>
      <c r="AT105" s="47"/>
      <c r="AU105" s="84" t="s">
        <v>10</v>
      </c>
      <c r="AV105" s="85"/>
      <c r="AW105" s="85" t="s">
        <v>10</v>
      </c>
      <c r="AX105" s="86"/>
      <c r="AY105" s="127">
        <f t="shared" si="10"/>
        <v>1</v>
      </c>
      <c r="AZ105" s="314" t="s">
        <v>484</v>
      </c>
      <c r="BA105" s="334" t="s">
        <v>491</v>
      </c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</row>
    <row r="106" spans="1:66" ht="45" x14ac:dyDescent="0.25">
      <c r="A106" s="58" t="s">
        <v>77</v>
      </c>
      <c r="B106" s="202" t="s">
        <v>210</v>
      </c>
      <c r="C106" s="405"/>
      <c r="D106" s="157" t="s">
        <v>312</v>
      </c>
      <c r="E106" s="271" t="s">
        <v>576</v>
      </c>
      <c r="F106" s="157" t="s">
        <v>576</v>
      </c>
      <c r="G106" s="17"/>
      <c r="H106" s="5"/>
      <c r="I106" s="5"/>
      <c r="J106" s="177"/>
      <c r="K106" s="47"/>
      <c r="L106" s="168"/>
      <c r="M106" s="5"/>
      <c r="N106" s="5"/>
      <c r="O106" s="177"/>
      <c r="P106" s="47"/>
      <c r="Q106" s="168"/>
      <c r="R106" s="5"/>
      <c r="S106" s="5"/>
      <c r="T106" s="177"/>
      <c r="U106" s="47"/>
      <c r="V106" s="168"/>
      <c r="W106" s="5"/>
      <c r="X106" s="5"/>
      <c r="Y106" s="177"/>
      <c r="Z106" s="47"/>
      <c r="AA106" s="168"/>
      <c r="AB106" s="5"/>
      <c r="AC106" s="5"/>
      <c r="AD106" s="177"/>
      <c r="AE106" s="47"/>
      <c r="AF106" s="168"/>
      <c r="AG106" s="5"/>
      <c r="AH106" s="5"/>
      <c r="AI106" s="177"/>
      <c r="AJ106" s="47"/>
      <c r="AK106" s="168"/>
      <c r="AL106" s="5">
        <v>13</v>
      </c>
      <c r="AM106" s="5"/>
      <c r="AN106" s="177">
        <f t="shared" si="17"/>
        <v>17</v>
      </c>
      <c r="AO106" s="47">
        <v>1</v>
      </c>
      <c r="AP106" s="168"/>
      <c r="AQ106" s="5"/>
      <c r="AR106" s="5"/>
      <c r="AS106" s="177"/>
      <c r="AT106" s="47"/>
      <c r="AU106" s="84" t="s">
        <v>10</v>
      </c>
      <c r="AV106" s="85"/>
      <c r="AW106" s="85" t="s">
        <v>10</v>
      </c>
      <c r="AX106" s="86"/>
      <c r="AY106" s="127">
        <f t="shared" si="10"/>
        <v>1</v>
      </c>
      <c r="AZ106" s="401"/>
      <c r="BA106" s="334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</row>
    <row r="107" spans="1:66" ht="22.5" x14ac:dyDescent="0.25">
      <c r="A107" s="58" t="s">
        <v>77</v>
      </c>
      <c r="B107" s="202" t="s">
        <v>211</v>
      </c>
      <c r="C107" s="405" t="s">
        <v>58</v>
      </c>
      <c r="D107" s="157" t="s">
        <v>313</v>
      </c>
      <c r="E107" s="271" t="s">
        <v>577</v>
      </c>
      <c r="F107" s="157" t="s">
        <v>577</v>
      </c>
      <c r="G107" s="17"/>
      <c r="H107" s="5"/>
      <c r="I107" s="5"/>
      <c r="J107" s="177"/>
      <c r="K107" s="47"/>
      <c r="L107" s="168"/>
      <c r="M107" s="5"/>
      <c r="N107" s="5"/>
      <c r="O107" s="177"/>
      <c r="P107" s="47"/>
      <c r="Q107" s="168"/>
      <c r="R107" s="5"/>
      <c r="S107" s="5"/>
      <c r="T107" s="177"/>
      <c r="U107" s="47"/>
      <c r="V107" s="168"/>
      <c r="W107" s="5"/>
      <c r="X107" s="5"/>
      <c r="Y107" s="177"/>
      <c r="Z107" s="47"/>
      <c r="AA107" s="168"/>
      <c r="AB107" s="5"/>
      <c r="AC107" s="5"/>
      <c r="AD107" s="177"/>
      <c r="AE107" s="47"/>
      <c r="AF107" s="168"/>
      <c r="AG107" s="5"/>
      <c r="AH107" s="5"/>
      <c r="AI107" s="177"/>
      <c r="AJ107" s="47"/>
      <c r="AK107" s="168">
        <v>12</v>
      </c>
      <c r="AL107" s="5"/>
      <c r="AM107" s="5"/>
      <c r="AN107" s="177">
        <f t="shared" si="17"/>
        <v>18</v>
      </c>
      <c r="AO107" s="47">
        <v>1</v>
      </c>
      <c r="AP107" s="168"/>
      <c r="AQ107" s="5"/>
      <c r="AR107" s="5"/>
      <c r="AS107" s="177"/>
      <c r="AT107" s="47"/>
      <c r="AU107" s="84"/>
      <c r="AV107" s="85" t="s">
        <v>10</v>
      </c>
      <c r="AW107" s="85"/>
      <c r="AX107" s="86"/>
      <c r="AY107" s="127">
        <f t="shared" si="10"/>
        <v>1</v>
      </c>
      <c r="AZ107" s="335" t="s">
        <v>470</v>
      </c>
      <c r="BA107" s="380" t="s">
        <v>8</v>
      </c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</row>
    <row r="108" spans="1:66" ht="33.75" x14ac:dyDescent="0.25">
      <c r="A108" s="58" t="s">
        <v>77</v>
      </c>
      <c r="B108" s="202" t="s">
        <v>212</v>
      </c>
      <c r="C108" s="405"/>
      <c r="D108" s="157" t="s">
        <v>314</v>
      </c>
      <c r="E108" s="271" t="s">
        <v>578</v>
      </c>
      <c r="F108" s="157" t="s">
        <v>578</v>
      </c>
      <c r="G108" s="17"/>
      <c r="H108" s="5"/>
      <c r="I108" s="5"/>
      <c r="J108" s="177"/>
      <c r="K108" s="47"/>
      <c r="L108" s="168"/>
      <c r="M108" s="5"/>
      <c r="N108" s="5"/>
      <c r="O108" s="177"/>
      <c r="P108" s="47"/>
      <c r="Q108" s="168"/>
      <c r="R108" s="5"/>
      <c r="S108" s="5"/>
      <c r="T108" s="177"/>
      <c r="U108" s="47"/>
      <c r="V108" s="168"/>
      <c r="W108" s="5"/>
      <c r="X108" s="5"/>
      <c r="Y108" s="177"/>
      <c r="Z108" s="47"/>
      <c r="AA108" s="168"/>
      <c r="AB108" s="5"/>
      <c r="AC108" s="5"/>
      <c r="AD108" s="177"/>
      <c r="AE108" s="47"/>
      <c r="AF108" s="168"/>
      <c r="AG108" s="5"/>
      <c r="AH108" s="5"/>
      <c r="AI108" s="177"/>
      <c r="AJ108" s="47"/>
      <c r="AK108" s="168">
        <v>12</v>
      </c>
      <c r="AL108" s="5"/>
      <c r="AM108" s="5"/>
      <c r="AN108" s="177">
        <f t="shared" si="17"/>
        <v>18</v>
      </c>
      <c r="AO108" s="47">
        <v>1</v>
      </c>
      <c r="AP108" s="168"/>
      <c r="AQ108" s="5"/>
      <c r="AR108" s="5"/>
      <c r="AS108" s="177"/>
      <c r="AT108" s="47"/>
      <c r="AU108" s="84"/>
      <c r="AV108" s="85"/>
      <c r="AW108" s="85" t="s">
        <v>10</v>
      </c>
      <c r="AX108" s="86"/>
      <c r="AY108" s="127">
        <f t="shared" si="10"/>
        <v>1</v>
      </c>
      <c r="AZ108" s="335"/>
      <c r="BA108" s="400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</row>
    <row r="109" spans="1:66" ht="33.75" x14ac:dyDescent="0.25">
      <c r="A109" s="58" t="s">
        <v>77</v>
      </c>
      <c r="B109" s="206" t="s">
        <v>213</v>
      </c>
      <c r="C109" s="405"/>
      <c r="D109" s="157" t="s">
        <v>315</v>
      </c>
      <c r="E109" s="271" t="s">
        <v>579</v>
      </c>
      <c r="F109" s="157" t="s">
        <v>579</v>
      </c>
      <c r="G109" s="17"/>
      <c r="H109" s="5"/>
      <c r="I109" s="5"/>
      <c r="J109" s="177"/>
      <c r="K109" s="47"/>
      <c r="L109" s="168"/>
      <c r="M109" s="5"/>
      <c r="N109" s="5"/>
      <c r="O109" s="177"/>
      <c r="P109" s="47"/>
      <c r="Q109" s="168"/>
      <c r="R109" s="5"/>
      <c r="S109" s="5"/>
      <c r="T109" s="177"/>
      <c r="U109" s="47"/>
      <c r="V109" s="168"/>
      <c r="W109" s="5"/>
      <c r="X109" s="5"/>
      <c r="Y109" s="177"/>
      <c r="Z109" s="47"/>
      <c r="AA109" s="168"/>
      <c r="AB109" s="5"/>
      <c r="AC109" s="5"/>
      <c r="AD109" s="177"/>
      <c r="AE109" s="47"/>
      <c r="AF109" s="168"/>
      <c r="AG109" s="5"/>
      <c r="AH109" s="5"/>
      <c r="AI109" s="177"/>
      <c r="AJ109" s="47"/>
      <c r="AK109" s="168"/>
      <c r="AL109" s="5">
        <v>12</v>
      </c>
      <c r="AM109" s="5"/>
      <c r="AN109" s="177">
        <f t="shared" si="17"/>
        <v>18</v>
      </c>
      <c r="AO109" s="47">
        <v>1</v>
      </c>
      <c r="AP109" s="168"/>
      <c r="AQ109" s="5"/>
      <c r="AR109" s="5"/>
      <c r="AS109" s="177"/>
      <c r="AT109" s="47"/>
      <c r="AU109" s="84"/>
      <c r="AV109" s="85"/>
      <c r="AW109" s="85" t="s">
        <v>10</v>
      </c>
      <c r="AX109" s="86"/>
      <c r="AY109" s="127">
        <f t="shared" si="10"/>
        <v>1</v>
      </c>
      <c r="AZ109" s="335"/>
      <c r="BA109" s="381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</row>
    <row r="110" spans="1:66" ht="22.5" x14ac:dyDescent="0.25">
      <c r="A110" s="58" t="s">
        <v>77</v>
      </c>
      <c r="B110" s="202" t="s">
        <v>214</v>
      </c>
      <c r="C110" s="151" t="s">
        <v>59</v>
      </c>
      <c r="D110" s="157" t="s">
        <v>316</v>
      </c>
      <c r="E110" s="271" t="s">
        <v>580</v>
      </c>
      <c r="F110" s="157" t="s">
        <v>580</v>
      </c>
      <c r="G110" s="17"/>
      <c r="H110" s="5"/>
      <c r="I110" s="5"/>
      <c r="J110" s="177"/>
      <c r="K110" s="47"/>
      <c r="L110" s="168"/>
      <c r="M110" s="5"/>
      <c r="N110" s="5"/>
      <c r="O110" s="177"/>
      <c r="P110" s="47"/>
      <c r="Q110" s="168"/>
      <c r="R110" s="5"/>
      <c r="S110" s="5"/>
      <c r="T110" s="177"/>
      <c r="U110" s="47"/>
      <c r="V110" s="168"/>
      <c r="W110" s="5"/>
      <c r="X110" s="5"/>
      <c r="Y110" s="177"/>
      <c r="Z110" s="47"/>
      <c r="AA110" s="168"/>
      <c r="AB110" s="5"/>
      <c r="AC110" s="5"/>
      <c r="AD110" s="177"/>
      <c r="AE110" s="47"/>
      <c r="AF110" s="168"/>
      <c r="AG110" s="5"/>
      <c r="AH110" s="5"/>
      <c r="AI110" s="177"/>
      <c r="AJ110" s="47"/>
      <c r="AK110" s="168">
        <v>24</v>
      </c>
      <c r="AL110" s="5"/>
      <c r="AM110" s="5"/>
      <c r="AN110" s="177">
        <f t="shared" si="17"/>
        <v>6</v>
      </c>
      <c r="AO110" s="47">
        <v>1</v>
      </c>
      <c r="AP110" s="168"/>
      <c r="AQ110" s="5"/>
      <c r="AR110" s="5"/>
      <c r="AS110" s="177"/>
      <c r="AT110" s="47"/>
      <c r="AU110" s="84"/>
      <c r="AV110" s="85" t="s">
        <v>10</v>
      </c>
      <c r="AW110" s="85"/>
      <c r="AX110" s="86"/>
      <c r="AY110" s="127">
        <f t="shared" si="10"/>
        <v>1</v>
      </c>
      <c r="AZ110" s="258" t="s">
        <v>473</v>
      </c>
      <c r="BA110" s="255" t="s">
        <v>463</v>
      </c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</row>
    <row r="111" spans="1:66" ht="45" x14ac:dyDescent="0.25">
      <c r="A111" s="58" t="s">
        <v>77</v>
      </c>
      <c r="B111" s="202" t="s">
        <v>215</v>
      </c>
      <c r="C111" s="405" t="s">
        <v>60</v>
      </c>
      <c r="D111" s="157" t="s">
        <v>317</v>
      </c>
      <c r="E111" s="271" t="s">
        <v>581</v>
      </c>
      <c r="F111" s="157" t="s">
        <v>581</v>
      </c>
      <c r="G111" s="17"/>
      <c r="H111" s="5"/>
      <c r="I111" s="5"/>
      <c r="J111" s="177"/>
      <c r="K111" s="47"/>
      <c r="L111" s="168"/>
      <c r="M111" s="5"/>
      <c r="N111" s="5"/>
      <c r="O111" s="177"/>
      <c r="P111" s="47"/>
      <c r="Q111" s="168"/>
      <c r="R111" s="5"/>
      <c r="S111" s="5"/>
      <c r="T111" s="177"/>
      <c r="U111" s="47"/>
      <c r="V111" s="168"/>
      <c r="W111" s="5"/>
      <c r="X111" s="5"/>
      <c r="Y111" s="177"/>
      <c r="Z111" s="47"/>
      <c r="AA111" s="168"/>
      <c r="AB111" s="5"/>
      <c r="AC111" s="5"/>
      <c r="AD111" s="177"/>
      <c r="AE111" s="47"/>
      <c r="AF111" s="168"/>
      <c r="AG111" s="5"/>
      <c r="AH111" s="5"/>
      <c r="AI111" s="177"/>
      <c r="AJ111" s="47"/>
      <c r="AK111" s="168">
        <v>12</v>
      </c>
      <c r="AL111" s="5"/>
      <c r="AM111" s="5"/>
      <c r="AN111" s="177">
        <f t="shared" si="17"/>
        <v>18</v>
      </c>
      <c r="AO111" s="47">
        <v>1</v>
      </c>
      <c r="AP111" s="168"/>
      <c r="AQ111" s="5"/>
      <c r="AR111" s="5"/>
      <c r="AS111" s="177"/>
      <c r="AT111" s="47"/>
      <c r="AU111" s="84" t="s">
        <v>10</v>
      </c>
      <c r="AV111" s="85"/>
      <c r="AW111" s="85" t="s">
        <v>10</v>
      </c>
      <c r="AX111" s="86"/>
      <c r="AY111" s="127">
        <f t="shared" si="10"/>
        <v>1</v>
      </c>
      <c r="AZ111" s="341" t="s">
        <v>422</v>
      </c>
      <c r="BA111" s="334" t="s">
        <v>427</v>
      </c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</row>
    <row r="112" spans="1:66" ht="45" x14ac:dyDescent="0.25">
      <c r="A112" s="58" t="s">
        <v>77</v>
      </c>
      <c r="B112" s="206" t="s">
        <v>216</v>
      </c>
      <c r="C112" s="405"/>
      <c r="D112" s="157" t="s">
        <v>318</v>
      </c>
      <c r="E112" s="271" t="s">
        <v>582</v>
      </c>
      <c r="F112" s="157" t="s">
        <v>582</v>
      </c>
      <c r="G112" s="17"/>
      <c r="H112" s="5"/>
      <c r="I112" s="5"/>
      <c r="J112" s="177"/>
      <c r="K112" s="47"/>
      <c r="L112" s="168"/>
      <c r="M112" s="5"/>
      <c r="N112" s="5"/>
      <c r="O112" s="177"/>
      <c r="P112" s="47"/>
      <c r="Q112" s="168"/>
      <c r="R112" s="5"/>
      <c r="S112" s="5"/>
      <c r="T112" s="177"/>
      <c r="U112" s="47"/>
      <c r="V112" s="168"/>
      <c r="W112" s="5"/>
      <c r="X112" s="5"/>
      <c r="Y112" s="177"/>
      <c r="Z112" s="47"/>
      <c r="AA112" s="168"/>
      <c r="AB112" s="5"/>
      <c r="AC112" s="5"/>
      <c r="AD112" s="177"/>
      <c r="AE112" s="47"/>
      <c r="AF112" s="168"/>
      <c r="AG112" s="5"/>
      <c r="AH112" s="5"/>
      <c r="AI112" s="177"/>
      <c r="AJ112" s="47"/>
      <c r="AK112" s="168"/>
      <c r="AL112" s="5">
        <v>12</v>
      </c>
      <c r="AM112" s="5"/>
      <c r="AN112" s="177">
        <f t="shared" si="17"/>
        <v>18</v>
      </c>
      <c r="AO112" s="47">
        <v>1</v>
      </c>
      <c r="AP112" s="168"/>
      <c r="AQ112" s="5"/>
      <c r="AR112" s="5"/>
      <c r="AS112" s="177"/>
      <c r="AT112" s="47"/>
      <c r="AU112" s="84" t="s">
        <v>10</v>
      </c>
      <c r="AV112" s="85"/>
      <c r="AW112" s="85" t="s">
        <v>10</v>
      </c>
      <c r="AX112" s="86"/>
      <c r="AY112" s="127">
        <f t="shared" si="10"/>
        <v>1</v>
      </c>
      <c r="AZ112" s="341"/>
      <c r="BA112" s="334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</row>
    <row r="113" spans="1:66" ht="45" x14ac:dyDescent="0.25">
      <c r="A113" s="58" t="s">
        <v>77</v>
      </c>
      <c r="B113" s="206" t="s">
        <v>217</v>
      </c>
      <c r="C113" s="405"/>
      <c r="D113" s="157" t="s">
        <v>319</v>
      </c>
      <c r="E113" s="271" t="s">
        <v>583</v>
      </c>
      <c r="F113" s="157" t="s">
        <v>583</v>
      </c>
      <c r="G113" s="17"/>
      <c r="H113" s="5"/>
      <c r="I113" s="5"/>
      <c r="J113" s="177"/>
      <c r="K113" s="47"/>
      <c r="L113" s="168"/>
      <c r="M113" s="5"/>
      <c r="N113" s="5"/>
      <c r="O113" s="177"/>
      <c r="P113" s="47"/>
      <c r="Q113" s="168"/>
      <c r="R113" s="5"/>
      <c r="S113" s="5"/>
      <c r="T113" s="177"/>
      <c r="U113" s="47"/>
      <c r="V113" s="168"/>
      <c r="W113" s="5"/>
      <c r="X113" s="5"/>
      <c r="Y113" s="177"/>
      <c r="Z113" s="47"/>
      <c r="AA113" s="168"/>
      <c r="AB113" s="5"/>
      <c r="AC113" s="5"/>
      <c r="AD113" s="177"/>
      <c r="AE113" s="47"/>
      <c r="AF113" s="168"/>
      <c r="AG113" s="5"/>
      <c r="AH113" s="5"/>
      <c r="AI113" s="177"/>
      <c r="AJ113" s="47"/>
      <c r="AK113" s="168"/>
      <c r="AL113" s="5"/>
      <c r="AM113" s="5">
        <v>28</v>
      </c>
      <c r="AN113" s="177">
        <f t="shared" si="17"/>
        <v>32</v>
      </c>
      <c r="AO113" s="47">
        <v>2</v>
      </c>
      <c r="AP113" s="168"/>
      <c r="AQ113" s="5"/>
      <c r="AR113" s="5"/>
      <c r="AS113" s="177"/>
      <c r="AT113" s="47"/>
      <c r="AU113" s="84" t="s">
        <v>10</v>
      </c>
      <c r="AV113" s="85"/>
      <c r="AW113" s="85" t="s">
        <v>10</v>
      </c>
      <c r="AX113" s="86"/>
      <c r="AY113" s="127">
        <f t="shared" si="10"/>
        <v>2</v>
      </c>
      <c r="AZ113" s="341"/>
      <c r="BA113" s="334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</row>
    <row r="114" spans="1:66" ht="22.5" x14ac:dyDescent="0.25">
      <c r="A114" s="58" t="s">
        <v>77</v>
      </c>
      <c r="B114" s="202" t="s">
        <v>218</v>
      </c>
      <c r="C114" s="152" t="s">
        <v>61</v>
      </c>
      <c r="D114" s="158" t="s">
        <v>320</v>
      </c>
      <c r="E114" s="272" t="s">
        <v>428</v>
      </c>
      <c r="F114" s="158" t="s">
        <v>428</v>
      </c>
      <c r="G114" s="17"/>
      <c r="H114" s="5"/>
      <c r="I114" s="5"/>
      <c r="J114" s="177"/>
      <c r="K114" s="47"/>
      <c r="L114" s="168"/>
      <c r="M114" s="5"/>
      <c r="N114" s="5"/>
      <c r="O114" s="177"/>
      <c r="P114" s="47"/>
      <c r="Q114" s="168"/>
      <c r="R114" s="5"/>
      <c r="S114" s="5"/>
      <c r="T114" s="177"/>
      <c r="U114" s="47"/>
      <c r="V114" s="168"/>
      <c r="W114" s="5"/>
      <c r="X114" s="5"/>
      <c r="Y114" s="177"/>
      <c r="Z114" s="47"/>
      <c r="AA114" s="168"/>
      <c r="AB114" s="5"/>
      <c r="AC114" s="5"/>
      <c r="AD114" s="177"/>
      <c r="AE114" s="47"/>
      <c r="AF114" s="168"/>
      <c r="AG114" s="5"/>
      <c r="AH114" s="5"/>
      <c r="AI114" s="177"/>
      <c r="AJ114" s="47"/>
      <c r="AK114" s="168">
        <v>12</v>
      </c>
      <c r="AL114" s="5"/>
      <c r="AM114" s="5"/>
      <c r="AN114" s="177">
        <f t="shared" si="17"/>
        <v>18</v>
      </c>
      <c r="AO114" s="47">
        <v>1</v>
      </c>
      <c r="AP114" s="168"/>
      <c r="AQ114" s="5"/>
      <c r="AR114" s="5"/>
      <c r="AS114" s="177"/>
      <c r="AT114" s="47"/>
      <c r="AU114" s="84"/>
      <c r="AV114" s="85" t="s">
        <v>10</v>
      </c>
      <c r="AW114" s="85"/>
      <c r="AX114" s="86"/>
      <c r="AY114" s="127">
        <f t="shared" si="10"/>
        <v>1</v>
      </c>
      <c r="AZ114" s="258" t="s">
        <v>474</v>
      </c>
      <c r="BA114" s="255" t="s">
        <v>498</v>
      </c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</row>
    <row r="115" spans="1:66" ht="22.5" x14ac:dyDescent="0.25">
      <c r="A115" s="58" t="s">
        <v>77</v>
      </c>
      <c r="B115" s="202" t="s">
        <v>219</v>
      </c>
      <c r="C115" s="405" t="s">
        <v>62</v>
      </c>
      <c r="D115" s="157" t="s">
        <v>321</v>
      </c>
      <c r="E115" s="271" t="s">
        <v>584</v>
      </c>
      <c r="F115" s="157" t="s">
        <v>584</v>
      </c>
      <c r="G115" s="17"/>
      <c r="H115" s="5"/>
      <c r="I115" s="5"/>
      <c r="J115" s="177"/>
      <c r="K115" s="47"/>
      <c r="L115" s="168"/>
      <c r="M115" s="5"/>
      <c r="N115" s="5"/>
      <c r="O115" s="177"/>
      <c r="P115" s="47"/>
      <c r="Q115" s="168"/>
      <c r="R115" s="5"/>
      <c r="S115" s="5"/>
      <c r="T115" s="177"/>
      <c r="U115" s="47"/>
      <c r="V115" s="168"/>
      <c r="W115" s="5"/>
      <c r="X115" s="5"/>
      <c r="Y115" s="177"/>
      <c r="Z115" s="47"/>
      <c r="AA115" s="168"/>
      <c r="AB115" s="5"/>
      <c r="AC115" s="5"/>
      <c r="AD115" s="177"/>
      <c r="AE115" s="47"/>
      <c r="AF115" s="168"/>
      <c r="AG115" s="5"/>
      <c r="AH115" s="5"/>
      <c r="AI115" s="177"/>
      <c r="AJ115" s="47"/>
      <c r="AK115" s="168">
        <v>24</v>
      </c>
      <c r="AL115" s="5"/>
      <c r="AM115" s="5"/>
      <c r="AN115" s="177">
        <f t="shared" si="17"/>
        <v>6</v>
      </c>
      <c r="AO115" s="47">
        <v>1</v>
      </c>
      <c r="AP115" s="168"/>
      <c r="AQ115" s="5"/>
      <c r="AR115" s="5"/>
      <c r="AS115" s="177"/>
      <c r="AT115" s="47"/>
      <c r="AU115" s="84"/>
      <c r="AV115" s="85"/>
      <c r="AW115" s="85" t="s">
        <v>10</v>
      </c>
      <c r="AX115" s="86"/>
      <c r="AY115" s="127">
        <f t="shared" si="10"/>
        <v>1</v>
      </c>
      <c r="AZ115" s="314" t="s">
        <v>474</v>
      </c>
      <c r="BA115" s="334" t="s">
        <v>497</v>
      </c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</row>
    <row r="116" spans="1:66" ht="22.5" x14ac:dyDescent="0.25">
      <c r="A116" s="58" t="s">
        <v>77</v>
      </c>
      <c r="B116" s="206" t="s">
        <v>220</v>
      </c>
      <c r="C116" s="405"/>
      <c r="D116" s="157" t="s">
        <v>322</v>
      </c>
      <c r="E116" s="271" t="s">
        <v>585</v>
      </c>
      <c r="F116" s="157" t="s">
        <v>585</v>
      </c>
      <c r="G116" s="17"/>
      <c r="H116" s="5"/>
      <c r="I116" s="5"/>
      <c r="J116" s="177"/>
      <c r="K116" s="47"/>
      <c r="L116" s="168"/>
      <c r="M116" s="5"/>
      <c r="N116" s="5"/>
      <c r="O116" s="177"/>
      <c r="P116" s="47"/>
      <c r="Q116" s="168"/>
      <c r="R116" s="5"/>
      <c r="S116" s="5"/>
      <c r="T116" s="177"/>
      <c r="U116" s="47"/>
      <c r="V116" s="168"/>
      <c r="W116" s="5"/>
      <c r="X116" s="5"/>
      <c r="Y116" s="177"/>
      <c r="Z116" s="47"/>
      <c r="AA116" s="168"/>
      <c r="AB116" s="5"/>
      <c r="AC116" s="5"/>
      <c r="AD116" s="177"/>
      <c r="AE116" s="47"/>
      <c r="AF116" s="168"/>
      <c r="AG116" s="5"/>
      <c r="AH116" s="5"/>
      <c r="AI116" s="177"/>
      <c r="AJ116" s="47"/>
      <c r="AK116" s="168"/>
      <c r="AL116" s="5">
        <v>24</v>
      </c>
      <c r="AM116" s="5"/>
      <c r="AN116" s="177">
        <f t="shared" si="17"/>
        <v>36</v>
      </c>
      <c r="AO116" s="47">
        <v>2</v>
      </c>
      <c r="AP116" s="168"/>
      <c r="AQ116" s="5"/>
      <c r="AR116" s="5"/>
      <c r="AS116" s="177"/>
      <c r="AT116" s="47"/>
      <c r="AU116" s="84"/>
      <c r="AV116" s="85"/>
      <c r="AW116" s="85" t="s">
        <v>10</v>
      </c>
      <c r="AX116" s="86"/>
      <c r="AY116" s="127">
        <f t="shared" si="10"/>
        <v>2</v>
      </c>
      <c r="AZ116" s="319"/>
      <c r="BA116" s="334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</row>
    <row r="117" spans="1:66" ht="33.75" x14ac:dyDescent="0.25">
      <c r="A117" s="58" t="s">
        <v>77</v>
      </c>
      <c r="B117" s="206" t="s">
        <v>221</v>
      </c>
      <c r="C117" s="405"/>
      <c r="D117" s="157" t="s">
        <v>323</v>
      </c>
      <c r="E117" s="271" t="s">
        <v>586</v>
      </c>
      <c r="F117" s="157" t="s">
        <v>586</v>
      </c>
      <c r="G117" s="17"/>
      <c r="H117" s="5"/>
      <c r="I117" s="5"/>
      <c r="J117" s="177"/>
      <c r="K117" s="47"/>
      <c r="L117" s="168"/>
      <c r="M117" s="5"/>
      <c r="N117" s="5"/>
      <c r="O117" s="177"/>
      <c r="P117" s="47"/>
      <c r="Q117" s="168"/>
      <c r="R117" s="5"/>
      <c r="S117" s="5"/>
      <c r="T117" s="177"/>
      <c r="U117" s="47"/>
      <c r="V117" s="168"/>
      <c r="W117" s="5"/>
      <c r="X117" s="5"/>
      <c r="Y117" s="177"/>
      <c r="Z117" s="47"/>
      <c r="AA117" s="168"/>
      <c r="AB117" s="5"/>
      <c r="AC117" s="5"/>
      <c r="AD117" s="177"/>
      <c r="AE117" s="47"/>
      <c r="AF117" s="168"/>
      <c r="AG117" s="5"/>
      <c r="AH117" s="5"/>
      <c r="AI117" s="177"/>
      <c r="AJ117" s="47"/>
      <c r="AK117" s="168"/>
      <c r="AL117" s="5"/>
      <c r="AM117" s="5">
        <v>28</v>
      </c>
      <c r="AN117" s="177">
        <f t="shared" si="17"/>
        <v>32</v>
      </c>
      <c r="AO117" s="47">
        <v>2</v>
      </c>
      <c r="AP117" s="168"/>
      <c r="AQ117" s="5"/>
      <c r="AR117" s="5"/>
      <c r="AS117" s="177"/>
      <c r="AT117" s="47"/>
      <c r="AU117" s="84"/>
      <c r="AV117" s="85"/>
      <c r="AW117" s="85" t="s">
        <v>10</v>
      </c>
      <c r="AX117" s="86"/>
      <c r="AY117" s="127">
        <f t="shared" si="10"/>
        <v>2</v>
      </c>
      <c r="AZ117" s="315"/>
      <c r="BA117" s="334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</row>
    <row r="118" spans="1:66" ht="24.75" x14ac:dyDescent="0.25">
      <c r="A118" s="58" t="s">
        <v>77</v>
      </c>
      <c r="B118" s="202" t="s">
        <v>222</v>
      </c>
      <c r="C118" s="151" t="s">
        <v>113</v>
      </c>
      <c r="D118" s="157" t="s">
        <v>324</v>
      </c>
      <c r="E118" s="271" t="s">
        <v>587</v>
      </c>
      <c r="F118" s="157" t="s">
        <v>587</v>
      </c>
      <c r="G118" s="17"/>
      <c r="H118" s="5"/>
      <c r="I118" s="5"/>
      <c r="J118" s="177"/>
      <c r="K118" s="47"/>
      <c r="L118" s="168"/>
      <c r="M118" s="5"/>
      <c r="N118" s="5"/>
      <c r="O118" s="177"/>
      <c r="P118" s="47"/>
      <c r="Q118" s="168"/>
      <c r="R118" s="5"/>
      <c r="S118" s="5"/>
      <c r="T118" s="177"/>
      <c r="U118" s="47"/>
      <c r="V118" s="168"/>
      <c r="W118" s="5"/>
      <c r="X118" s="5"/>
      <c r="Y118" s="177"/>
      <c r="Z118" s="47"/>
      <c r="AA118" s="168"/>
      <c r="AB118" s="5"/>
      <c r="AC118" s="5"/>
      <c r="AD118" s="177"/>
      <c r="AE118" s="47"/>
      <c r="AF118" s="168"/>
      <c r="AG118" s="5"/>
      <c r="AH118" s="5"/>
      <c r="AI118" s="177"/>
      <c r="AJ118" s="47"/>
      <c r="AK118" s="168">
        <v>12</v>
      </c>
      <c r="AL118" s="5"/>
      <c r="AM118" s="5"/>
      <c r="AN118" s="177">
        <f t="shared" si="17"/>
        <v>18</v>
      </c>
      <c r="AO118" s="47">
        <v>1</v>
      </c>
      <c r="AP118" s="168"/>
      <c r="AQ118" s="5"/>
      <c r="AR118" s="5"/>
      <c r="AS118" s="177"/>
      <c r="AT118" s="47"/>
      <c r="AU118" s="84"/>
      <c r="AV118" s="85" t="s">
        <v>10</v>
      </c>
      <c r="AW118" s="85"/>
      <c r="AX118" s="86"/>
      <c r="AY118" s="127">
        <f t="shared" si="10"/>
        <v>1</v>
      </c>
      <c r="AZ118" s="258" t="s">
        <v>485</v>
      </c>
      <c r="BA118" s="255" t="s">
        <v>486</v>
      </c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</row>
    <row r="119" spans="1:66" ht="33.75" x14ac:dyDescent="0.25">
      <c r="A119" s="58" t="s">
        <v>77</v>
      </c>
      <c r="B119" s="202" t="s">
        <v>223</v>
      </c>
      <c r="C119" s="405" t="s">
        <v>63</v>
      </c>
      <c r="D119" s="157" t="s">
        <v>325</v>
      </c>
      <c r="E119" s="271" t="s">
        <v>588</v>
      </c>
      <c r="F119" s="157" t="s">
        <v>429</v>
      </c>
      <c r="G119" s="17"/>
      <c r="H119" s="5"/>
      <c r="I119" s="5"/>
      <c r="J119" s="177"/>
      <c r="K119" s="47"/>
      <c r="L119" s="168"/>
      <c r="M119" s="5"/>
      <c r="N119" s="5"/>
      <c r="O119" s="177"/>
      <c r="P119" s="47"/>
      <c r="Q119" s="168"/>
      <c r="R119" s="5"/>
      <c r="S119" s="5"/>
      <c r="T119" s="177"/>
      <c r="U119" s="47"/>
      <c r="V119" s="168"/>
      <c r="W119" s="5"/>
      <c r="X119" s="5"/>
      <c r="Y119" s="177"/>
      <c r="Z119" s="47"/>
      <c r="AA119" s="168"/>
      <c r="AB119" s="5"/>
      <c r="AC119" s="5"/>
      <c r="AD119" s="177"/>
      <c r="AE119" s="47"/>
      <c r="AF119" s="168"/>
      <c r="AG119" s="5"/>
      <c r="AH119" s="5"/>
      <c r="AI119" s="177"/>
      <c r="AJ119" s="47"/>
      <c r="AK119" s="168">
        <v>24</v>
      </c>
      <c r="AL119" s="5"/>
      <c r="AM119" s="5"/>
      <c r="AN119" s="177">
        <f t="shared" si="17"/>
        <v>36</v>
      </c>
      <c r="AO119" s="47">
        <v>2</v>
      </c>
      <c r="AP119" s="168"/>
      <c r="AQ119" s="5"/>
      <c r="AR119" s="5"/>
      <c r="AS119" s="177"/>
      <c r="AT119" s="47"/>
      <c r="AU119" s="84"/>
      <c r="AV119" s="85"/>
      <c r="AW119" s="85" t="s">
        <v>10</v>
      </c>
      <c r="AX119" s="86"/>
      <c r="AY119" s="127">
        <f t="shared" si="10"/>
        <v>2</v>
      </c>
      <c r="AZ119" s="314" t="s">
        <v>485</v>
      </c>
      <c r="BA119" s="334" t="s">
        <v>492</v>
      </c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</row>
    <row r="120" spans="1:66" ht="33.75" x14ac:dyDescent="0.25">
      <c r="A120" s="58" t="s">
        <v>77</v>
      </c>
      <c r="B120" s="206" t="s">
        <v>224</v>
      </c>
      <c r="C120" s="405"/>
      <c r="D120" s="157" t="s">
        <v>326</v>
      </c>
      <c r="E120" s="271" t="s">
        <v>589</v>
      </c>
      <c r="F120" s="157" t="s">
        <v>430</v>
      </c>
      <c r="G120" s="17"/>
      <c r="H120" s="5"/>
      <c r="I120" s="5"/>
      <c r="J120" s="177"/>
      <c r="K120" s="47"/>
      <c r="L120" s="168"/>
      <c r="M120" s="5"/>
      <c r="N120" s="5"/>
      <c r="O120" s="177"/>
      <c r="P120" s="47"/>
      <c r="Q120" s="168"/>
      <c r="R120" s="5"/>
      <c r="S120" s="5"/>
      <c r="T120" s="177"/>
      <c r="U120" s="47"/>
      <c r="V120" s="168"/>
      <c r="W120" s="5"/>
      <c r="X120" s="5"/>
      <c r="Y120" s="177"/>
      <c r="Z120" s="47"/>
      <c r="AA120" s="168"/>
      <c r="AB120" s="5"/>
      <c r="AC120" s="5"/>
      <c r="AD120" s="177"/>
      <c r="AE120" s="47"/>
      <c r="AF120" s="168"/>
      <c r="AG120" s="5"/>
      <c r="AH120" s="5"/>
      <c r="AI120" s="177"/>
      <c r="AJ120" s="47"/>
      <c r="AK120" s="168"/>
      <c r="AL120" s="5">
        <v>12</v>
      </c>
      <c r="AM120" s="5"/>
      <c r="AN120" s="177">
        <f t="shared" si="17"/>
        <v>48</v>
      </c>
      <c r="AO120" s="47">
        <v>2</v>
      </c>
      <c r="AP120" s="168"/>
      <c r="AQ120" s="5"/>
      <c r="AR120" s="5"/>
      <c r="AS120" s="177"/>
      <c r="AT120" s="47"/>
      <c r="AU120" s="84"/>
      <c r="AV120" s="85"/>
      <c r="AW120" s="85" t="s">
        <v>10</v>
      </c>
      <c r="AX120" s="86"/>
      <c r="AY120" s="127">
        <f t="shared" si="10"/>
        <v>2</v>
      </c>
      <c r="AZ120" s="401"/>
      <c r="BA120" s="334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</row>
    <row r="121" spans="1:66" ht="45" x14ac:dyDescent="0.25">
      <c r="A121" s="58" t="s">
        <v>77</v>
      </c>
      <c r="B121" s="202" t="s">
        <v>225</v>
      </c>
      <c r="C121" s="151" t="s">
        <v>110</v>
      </c>
      <c r="D121" s="157" t="s">
        <v>327</v>
      </c>
      <c r="E121" s="271" t="s">
        <v>590</v>
      </c>
      <c r="F121" s="157" t="s">
        <v>590</v>
      </c>
      <c r="G121" s="17"/>
      <c r="H121" s="5"/>
      <c r="I121" s="5"/>
      <c r="J121" s="177"/>
      <c r="K121" s="47"/>
      <c r="L121" s="168"/>
      <c r="M121" s="5"/>
      <c r="N121" s="5"/>
      <c r="O121" s="177"/>
      <c r="P121" s="47"/>
      <c r="Q121" s="168"/>
      <c r="R121" s="5"/>
      <c r="S121" s="5"/>
      <c r="T121" s="177"/>
      <c r="U121" s="47"/>
      <c r="V121" s="168"/>
      <c r="W121" s="5"/>
      <c r="X121" s="5"/>
      <c r="Y121" s="177"/>
      <c r="Z121" s="47"/>
      <c r="AA121" s="168"/>
      <c r="AB121" s="5"/>
      <c r="AC121" s="5"/>
      <c r="AD121" s="177"/>
      <c r="AE121" s="47"/>
      <c r="AF121" s="168"/>
      <c r="AG121" s="5"/>
      <c r="AH121" s="5"/>
      <c r="AI121" s="177"/>
      <c r="AJ121" s="47"/>
      <c r="AK121" s="168"/>
      <c r="AL121" s="5"/>
      <c r="AM121" s="5">
        <v>60</v>
      </c>
      <c r="AN121" s="177">
        <f t="shared" si="17"/>
        <v>30</v>
      </c>
      <c r="AO121" s="47">
        <v>3</v>
      </c>
      <c r="AP121" s="168"/>
      <c r="AQ121" s="5"/>
      <c r="AR121" s="5"/>
      <c r="AS121" s="177"/>
      <c r="AT121" s="47"/>
      <c r="AU121" s="84"/>
      <c r="AV121" s="85"/>
      <c r="AW121" s="85" t="s">
        <v>10</v>
      </c>
      <c r="AX121" s="86"/>
      <c r="AY121" s="127">
        <f t="shared" si="10"/>
        <v>3</v>
      </c>
      <c r="AZ121" s="258" t="s">
        <v>485</v>
      </c>
      <c r="BA121" s="257" t="s">
        <v>493</v>
      </c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</row>
    <row r="122" spans="1:66" ht="33.75" x14ac:dyDescent="0.25">
      <c r="A122" s="58" t="s">
        <v>77</v>
      </c>
      <c r="B122" s="203" t="s">
        <v>242</v>
      </c>
      <c r="C122" s="406" t="s">
        <v>109</v>
      </c>
      <c r="D122" s="159" t="s">
        <v>361</v>
      </c>
      <c r="E122" s="271" t="s">
        <v>591</v>
      </c>
      <c r="F122" s="159" t="s">
        <v>591</v>
      </c>
      <c r="G122" s="17"/>
      <c r="H122" s="5"/>
      <c r="I122" s="5"/>
      <c r="J122" s="177"/>
      <c r="K122" s="47"/>
      <c r="L122" s="168"/>
      <c r="M122" s="5"/>
      <c r="N122" s="5"/>
      <c r="O122" s="177"/>
      <c r="P122" s="47"/>
      <c r="Q122" s="168"/>
      <c r="R122" s="5"/>
      <c r="S122" s="5"/>
      <c r="T122" s="177"/>
      <c r="U122" s="47"/>
      <c r="V122" s="168"/>
      <c r="W122" s="5"/>
      <c r="X122" s="5"/>
      <c r="Y122" s="177"/>
      <c r="Z122" s="47"/>
      <c r="AA122" s="168"/>
      <c r="AB122" s="5"/>
      <c r="AC122" s="5"/>
      <c r="AD122" s="177"/>
      <c r="AE122" s="47"/>
      <c r="AF122" s="168"/>
      <c r="AG122" s="5"/>
      <c r="AH122" s="5"/>
      <c r="AI122" s="177"/>
      <c r="AJ122" s="47"/>
      <c r="AK122" s="168">
        <v>12</v>
      </c>
      <c r="AL122" s="5"/>
      <c r="AM122" s="5"/>
      <c r="AN122" s="177">
        <f t="shared" ref="AN122:AN126" si="18">AO122*30-SUM(AK122:AM122)</f>
        <v>18</v>
      </c>
      <c r="AO122" s="47">
        <v>1</v>
      </c>
      <c r="AP122" s="168"/>
      <c r="AQ122" s="5"/>
      <c r="AR122" s="5"/>
      <c r="AS122" s="177"/>
      <c r="AT122" s="47"/>
      <c r="AU122" s="84"/>
      <c r="AV122" s="85" t="s">
        <v>10</v>
      </c>
      <c r="AW122" s="85"/>
      <c r="AX122" s="86"/>
      <c r="AY122" s="127">
        <f>SUM(AT122,AO122,AJ122,AE122,Z122)</f>
        <v>1</v>
      </c>
      <c r="AZ122" s="335" t="s">
        <v>474</v>
      </c>
      <c r="BA122" s="334" t="s">
        <v>494</v>
      </c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45" x14ac:dyDescent="0.25">
      <c r="A123" s="58" t="s">
        <v>77</v>
      </c>
      <c r="B123" s="207" t="s">
        <v>243</v>
      </c>
      <c r="C123" s="406"/>
      <c r="D123" s="159" t="s">
        <v>362</v>
      </c>
      <c r="E123" s="271" t="s">
        <v>592</v>
      </c>
      <c r="F123" s="159" t="s">
        <v>592</v>
      </c>
      <c r="G123" s="17"/>
      <c r="H123" s="5"/>
      <c r="I123" s="5"/>
      <c r="J123" s="177"/>
      <c r="K123" s="47"/>
      <c r="L123" s="168"/>
      <c r="M123" s="5"/>
      <c r="N123" s="5"/>
      <c r="O123" s="177"/>
      <c r="P123" s="47"/>
      <c r="Q123" s="168"/>
      <c r="R123" s="5"/>
      <c r="S123" s="5"/>
      <c r="T123" s="177"/>
      <c r="U123" s="47"/>
      <c r="V123" s="168"/>
      <c r="W123" s="5"/>
      <c r="X123" s="5"/>
      <c r="Y123" s="177"/>
      <c r="Z123" s="47"/>
      <c r="AA123" s="168"/>
      <c r="AB123" s="5"/>
      <c r="AC123" s="5"/>
      <c r="AD123" s="177"/>
      <c r="AE123" s="47"/>
      <c r="AF123" s="168"/>
      <c r="AG123" s="5"/>
      <c r="AH123" s="5"/>
      <c r="AI123" s="177"/>
      <c r="AJ123" s="47"/>
      <c r="AK123" s="168"/>
      <c r="AL123" s="5">
        <v>12</v>
      </c>
      <c r="AM123" s="5"/>
      <c r="AN123" s="177">
        <f t="shared" si="18"/>
        <v>18</v>
      </c>
      <c r="AO123" s="47">
        <v>1</v>
      </c>
      <c r="AP123" s="168"/>
      <c r="AQ123" s="5"/>
      <c r="AR123" s="5"/>
      <c r="AS123" s="177"/>
      <c r="AT123" s="47"/>
      <c r="AU123" s="84"/>
      <c r="AV123" s="85"/>
      <c r="AW123" s="85" t="s">
        <v>10</v>
      </c>
      <c r="AX123" s="86"/>
      <c r="AY123" s="127">
        <f>SUM(AT123,AO123,AJ123,AE123,Z123)</f>
        <v>1</v>
      </c>
      <c r="AZ123" s="335"/>
      <c r="BA123" s="334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22.5" x14ac:dyDescent="0.25">
      <c r="A124" s="58" t="s">
        <v>77</v>
      </c>
      <c r="B124" s="203" t="s">
        <v>244</v>
      </c>
      <c r="C124" s="155" t="s">
        <v>64</v>
      </c>
      <c r="D124" s="159" t="s">
        <v>363</v>
      </c>
      <c r="E124" s="271" t="s">
        <v>593</v>
      </c>
      <c r="F124" s="159" t="s">
        <v>593</v>
      </c>
      <c r="G124" s="17"/>
      <c r="H124" s="5"/>
      <c r="I124" s="5"/>
      <c r="J124" s="177"/>
      <c r="K124" s="47"/>
      <c r="L124" s="168"/>
      <c r="M124" s="5"/>
      <c r="N124" s="5"/>
      <c r="O124" s="177"/>
      <c r="P124" s="47"/>
      <c r="Q124" s="168"/>
      <c r="R124" s="5"/>
      <c r="S124" s="5"/>
      <c r="T124" s="177"/>
      <c r="U124" s="47"/>
      <c r="V124" s="168"/>
      <c r="W124" s="5"/>
      <c r="X124" s="5"/>
      <c r="Y124" s="177"/>
      <c r="Z124" s="47"/>
      <c r="AA124" s="168"/>
      <c r="AB124" s="5"/>
      <c r="AC124" s="5"/>
      <c r="AD124" s="177"/>
      <c r="AE124" s="47"/>
      <c r="AF124" s="168"/>
      <c r="AG124" s="5"/>
      <c r="AH124" s="5"/>
      <c r="AI124" s="177"/>
      <c r="AJ124" s="47"/>
      <c r="AK124" s="168">
        <v>12</v>
      </c>
      <c r="AL124" s="5"/>
      <c r="AM124" s="5"/>
      <c r="AN124" s="177">
        <f t="shared" si="18"/>
        <v>18</v>
      </c>
      <c r="AO124" s="47">
        <v>1</v>
      </c>
      <c r="AP124" s="168"/>
      <c r="AQ124" s="5"/>
      <c r="AR124" s="5"/>
      <c r="AS124" s="177"/>
      <c r="AT124" s="47"/>
      <c r="AU124" s="84"/>
      <c r="AV124" s="85" t="s">
        <v>10</v>
      </c>
      <c r="AW124" s="85"/>
      <c r="AX124" s="86"/>
      <c r="AY124" s="127">
        <f>SUM(AT124,AO124,AJ124,AE124,Z124)</f>
        <v>1</v>
      </c>
      <c r="AZ124" s="258" t="s">
        <v>464</v>
      </c>
      <c r="BA124" s="255" t="s">
        <v>432</v>
      </c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22.5" x14ac:dyDescent="0.25">
      <c r="A125" s="58" t="s">
        <v>77</v>
      </c>
      <c r="B125" s="203" t="s">
        <v>245</v>
      </c>
      <c r="C125" s="406" t="s">
        <v>65</v>
      </c>
      <c r="D125" s="159" t="s">
        <v>364</v>
      </c>
      <c r="E125" s="271" t="s">
        <v>594</v>
      </c>
      <c r="F125" s="159" t="s">
        <v>594</v>
      </c>
      <c r="G125" s="17"/>
      <c r="H125" s="5"/>
      <c r="I125" s="5"/>
      <c r="J125" s="177"/>
      <c r="K125" s="47"/>
      <c r="L125" s="168"/>
      <c r="M125" s="5"/>
      <c r="N125" s="5"/>
      <c r="O125" s="177"/>
      <c r="P125" s="47"/>
      <c r="Q125" s="168"/>
      <c r="R125" s="5"/>
      <c r="S125" s="5"/>
      <c r="T125" s="177"/>
      <c r="U125" s="47"/>
      <c r="V125" s="168"/>
      <c r="W125" s="5"/>
      <c r="X125" s="5"/>
      <c r="Y125" s="177"/>
      <c r="Z125" s="47"/>
      <c r="AA125" s="168"/>
      <c r="AB125" s="5"/>
      <c r="AC125" s="5"/>
      <c r="AD125" s="177"/>
      <c r="AE125" s="47"/>
      <c r="AF125" s="168"/>
      <c r="AG125" s="5"/>
      <c r="AH125" s="5"/>
      <c r="AI125" s="177"/>
      <c r="AJ125" s="47"/>
      <c r="AK125" s="168">
        <v>12</v>
      </c>
      <c r="AL125" s="5"/>
      <c r="AM125" s="5"/>
      <c r="AN125" s="177">
        <f t="shared" si="18"/>
        <v>18</v>
      </c>
      <c r="AO125" s="47">
        <v>1</v>
      </c>
      <c r="AP125" s="168"/>
      <c r="AQ125" s="5"/>
      <c r="AR125" s="5"/>
      <c r="AS125" s="177"/>
      <c r="AT125" s="47"/>
      <c r="AU125" s="84"/>
      <c r="AV125" s="85"/>
      <c r="AW125" s="85" t="s">
        <v>10</v>
      </c>
      <c r="AX125" s="86"/>
      <c r="AY125" s="127">
        <f>SUM(AT125,AO125,AJ125,AE125,Z125)</f>
        <v>1</v>
      </c>
      <c r="AZ125" s="335" t="s">
        <v>465</v>
      </c>
      <c r="BA125" s="334" t="s">
        <v>431</v>
      </c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22.5" x14ac:dyDescent="0.25">
      <c r="A126" s="58" t="s">
        <v>77</v>
      </c>
      <c r="B126" s="203" t="s">
        <v>246</v>
      </c>
      <c r="C126" s="406"/>
      <c r="D126" s="159" t="s">
        <v>365</v>
      </c>
      <c r="E126" s="271" t="s">
        <v>595</v>
      </c>
      <c r="F126" s="159" t="s">
        <v>595</v>
      </c>
      <c r="G126" s="17"/>
      <c r="H126" s="5"/>
      <c r="I126" s="5"/>
      <c r="J126" s="177"/>
      <c r="K126" s="47"/>
      <c r="L126" s="168"/>
      <c r="M126" s="5"/>
      <c r="N126" s="5"/>
      <c r="O126" s="177"/>
      <c r="P126" s="47"/>
      <c r="Q126" s="168"/>
      <c r="R126" s="5"/>
      <c r="S126" s="5"/>
      <c r="T126" s="177"/>
      <c r="U126" s="47"/>
      <c r="V126" s="168"/>
      <c r="W126" s="5"/>
      <c r="X126" s="5"/>
      <c r="Y126" s="177"/>
      <c r="Z126" s="47"/>
      <c r="AA126" s="168"/>
      <c r="AB126" s="5"/>
      <c r="AC126" s="5"/>
      <c r="AD126" s="177"/>
      <c r="AE126" s="47"/>
      <c r="AF126" s="168"/>
      <c r="AG126" s="5"/>
      <c r="AH126" s="5"/>
      <c r="AI126" s="177"/>
      <c r="AJ126" s="47"/>
      <c r="AK126" s="168"/>
      <c r="AL126" s="5"/>
      <c r="AM126" s="5">
        <v>12</v>
      </c>
      <c r="AN126" s="177">
        <f t="shared" si="18"/>
        <v>18</v>
      </c>
      <c r="AO126" s="47">
        <v>1</v>
      </c>
      <c r="AP126" s="168"/>
      <c r="AQ126" s="5"/>
      <c r="AR126" s="5"/>
      <c r="AS126" s="177"/>
      <c r="AT126" s="47"/>
      <c r="AU126" s="84"/>
      <c r="AV126" s="85"/>
      <c r="AW126" s="85" t="s">
        <v>10</v>
      </c>
      <c r="AX126" s="86"/>
      <c r="AY126" s="127">
        <f>SUM(AT126,AO126,AJ126,AE126,Z126)</f>
        <v>1</v>
      </c>
      <c r="AZ126" s="335"/>
      <c r="BA126" s="334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23.25" thickBot="1" x14ac:dyDescent="0.3">
      <c r="A127" s="167" t="s">
        <v>6</v>
      </c>
      <c r="B127" s="149" t="s">
        <v>377</v>
      </c>
      <c r="C127" s="149" t="s">
        <v>91</v>
      </c>
      <c r="D127" s="213" t="s">
        <v>91</v>
      </c>
      <c r="E127" s="273" t="s">
        <v>608</v>
      </c>
      <c r="F127" s="229" t="s">
        <v>608</v>
      </c>
      <c r="G127" s="110"/>
      <c r="H127" s="4"/>
      <c r="I127" s="4"/>
      <c r="J127" s="21"/>
      <c r="K127" s="22"/>
      <c r="L127" s="3"/>
      <c r="M127" s="4"/>
      <c r="N127" s="4"/>
      <c r="O127" s="21"/>
      <c r="P127" s="22"/>
      <c r="Q127" s="3"/>
      <c r="R127" s="4"/>
      <c r="S127" s="4"/>
      <c r="T127" s="21"/>
      <c r="U127" s="22"/>
      <c r="V127" s="3"/>
      <c r="W127" s="4"/>
      <c r="X127" s="4"/>
      <c r="Y127" s="21"/>
      <c r="Z127" s="22"/>
      <c r="AA127" s="3"/>
      <c r="AB127" s="4"/>
      <c r="AC127" s="4"/>
      <c r="AD127" s="21"/>
      <c r="AE127" s="22"/>
      <c r="AF127" s="3"/>
      <c r="AG127" s="4"/>
      <c r="AH127" s="4"/>
      <c r="AI127" s="21"/>
      <c r="AJ127" s="22"/>
      <c r="AK127" s="3"/>
      <c r="AL127" s="4"/>
      <c r="AM127" s="4"/>
      <c r="AN127" s="21"/>
      <c r="AO127" s="22"/>
      <c r="AP127" s="3"/>
      <c r="AQ127" s="4"/>
      <c r="AR127" s="4"/>
      <c r="AS127" s="21"/>
      <c r="AT127" s="22"/>
      <c r="AU127" s="111" t="s">
        <v>10</v>
      </c>
      <c r="AV127" s="112"/>
      <c r="AW127" s="112"/>
      <c r="AX127" s="113"/>
      <c r="AY127" s="132">
        <v>0</v>
      </c>
      <c r="AZ127" s="182" t="s">
        <v>467</v>
      </c>
      <c r="BA127" s="186" t="s">
        <v>8</v>
      </c>
    </row>
    <row r="128" spans="1:66" ht="45" x14ac:dyDescent="0.25">
      <c r="A128" s="162" t="s">
        <v>77</v>
      </c>
      <c r="B128" s="209" t="s">
        <v>226</v>
      </c>
      <c r="C128" s="153" t="s">
        <v>115</v>
      </c>
      <c r="D128" s="215" t="s">
        <v>328</v>
      </c>
      <c r="E128" s="158" t="s">
        <v>596</v>
      </c>
      <c r="F128" s="158" t="s">
        <v>596</v>
      </c>
      <c r="G128" s="105"/>
      <c r="H128" s="37"/>
      <c r="I128" s="37"/>
      <c r="J128" s="38"/>
      <c r="K128" s="48"/>
      <c r="L128" s="36"/>
      <c r="M128" s="37"/>
      <c r="N128" s="37"/>
      <c r="O128" s="38"/>
      <c r="P128" s="48"/>
      <c r="Q128" s="36"/>
      <c r="R128" s="37"/>
      <c r="S128" s="37"/>
      <c r="T128" s="38"/>
      <c r="U128" s="48"/>
      <c r="V128" s="36"/>
      <c r="W128" s="37"/>
      <c r="X128" s="37"/>
      <c r="Y128" s="38"/>
      <c r="Z128" s="48"/>
      <c r="AA128" s="36"/>
      <c r="AB128" s="37"/>
      <c r="AC128" s="37"/>
      <c r="AD128" s="38"/>
      <c r="AE128" s="48"/>
      <c r="AF128" s="36"/>
      <c r="AG128" s="37"/>
      <c r="AH128" s="37"/>
      <c r="AI128" s="38"/>
      <c r="AJ128" s="48"/>
      <c r="AK128" s="36"/>
      <c r="AL128" s="37"/>
      <c r="AM128" s="37"/>
      <c r="AN128" s="38"/>
      <c r="AO128" s="48"/>
      <c r="AP128" s="36"/>
      <c r="AQ128" s="37"/>
      <c r="AR128" s="37">
        <v>90</v>
      </c>
      <c r="AS128" s="38">
        <f t="shared" ref="AS128:AS132" si="19">AT128*30-SUM(AP128:AR128)</f>
        <v>0</v>
      </c>
      <c r="AT128" s="48">
        <v>3</v>
      </c>
      <c r="AU128" s="106"/>
      <c r="AV128" s="107"/>
      <c r="AW128" s="107" t="s">
        <v>11</v>
      </c>
      <c r="AX128" s="108"/>
      <c r="AY128" s="109">
        <f t="shared" si="10"/>
        <v>3</v>
      </c>
      <c r="AZ128" s="184" t="s">
        <v>487</v>
      </c>
      <c r="BA128" s="189" t="s">
        <v>434</v>
      </c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</row>
    <row r="129" spans="1:66" ht="45" x14ac:dyDescent="0.25">
      <c r="A129" s="58" t="s">
        <v>77</v>
      </c>
      <c r="B129" s="206" t="s">
        <v>227</v>
      </c>
      <c r="C129" s="152" t="s">
        <v>116</v>
      </c>
      <c r="D129" s="158" t="s">
        <v>329</v>
      </c>
      <c r="E129" s="158" t="s">
        <v>597</v>
      </c>
      <c r="F129" s="158" t="s">
        <v>597</v>
      </c>
      <c r="G129" s="17"/>
      <c r="H129" s="5"/>
      <c r="I129" s="5"/>
      <c r="J129" s="177"/>
      <c r="K129" s="47"/>
      <c r="L129" s="168"/>
      <c r="M129" s="5"/>
      <c r="N129" s="5"/>
      <c r="O129" s="177"/>
      <c r="P129" s="47"/>
      <c r="Q129" s="168"/>
      <c r="R129" s="5"/>
      <c r="S129" s="5"/>
      <c r="T129" s="177"/>
      <c r="U129" s="47"/>
      <c r="V129" s="168"/>
      <c r="W129" s="5"/>
      <c r="X129" s="5"/>
      <c r="Y129" s="177"/>
      <c r="Z129" s="47"/>
      <c r="AA129" s="168"/>
      <c r="AB129" s="5"/>
      <c r="AC129" s="5"/>
      <c r="AD129" s="177"/>
      <c r="AE129" s="47"/>
      <c r="AF129" s="168"/>
      <c r="AG129" s="5"/>
      <c r="AH129" s="5"/>
      <c r="AI129" s="177"/>
      <c r="AJ129" s="47"/>
      <c r="AK129" s="168"/>
      <c r="AL129" s="5"/>
      <c r="AM129" s="5"/>
      <c r="AN129" s="177"/>
      <c r="AO129" s="47"/>
      <c r="AP129" s="168"/>
      <c r="AQ129" s="5"/>
      <c r="AR129" s="5">
        <v>90</v>
      </c>
      <c r="AS129" s="177"/>
      <c r="AT129" s="47">
        <v>0</v>
      </c>
      <c r="AU129" s="84"/>
      <c r="AV129" s="85"/>
      <c r="AW129" s="85"/>
      <c r="AX129" s="86" t="s">
        <v>11</v>
      </c>
      <c r="AY129" s="87">
        <f t="shared" si="10"/>
        <v>0</v>
      </c>
      <c r="AZ129" s="258" t="s">
        <v>466</v>
      </c>
      <c r="BA129" s="257" t="s">
        <v>433</v>
      </c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</row>
    <row r="130" spans="1:66" ht="41.25" x14ac:dyDescent="0.25">
      <c r="A130" s="58" t="s">
        <v>77</v>
      </c>
      <c r="B130" s="206" t="s">
        <v>228</v>
      </c>
      <c r="C130" s="152" t="s">
        <v>117</v>
      </c>
      <c r="D130" s="158" t="s">
        <v>330</v>
      </c>
      <c r="E130" s="158" t="s">
        <v>598</v>
      </c>
      <c r="F130" s="158" t="s">
        <v>598</v>
      </c>
      <c r="G130" s="17"/>
      <c r="H130" s="5"/>
      <c r="I130" s="5"/>
      <c r="J130" s="177"/>
      <c r="K130" s="47"/>
      <c r="L130" s="168"/>
      <c r="M130" s="5"/>
      <c r="N130" s="5"/>
      <c r="O130" s="177"/>
      <c r="P130" s="47"/>
      <c r="Q130" s="168"/>
      <c r="R130" s="5"/>
      <c r="S130" s="5"/>
      <c r="T130" s="177"/>
      <c r="U130" s="47"/>
      <c r="V130" s="168"/>
      <c r="W130" s="5"/>
      <c r="X130" s="5"/>
      <c r="Y130" s="177"/>
      <c r="Z130" s="47"/>
      <c r="AA130" s="168"/>
      <c r="AB130" s="5"/>
      <c r="AC130" s="5"/>
      <c r="AD130" s="177"/>
      <c r="AE130" s="47"/>
      <c r="AF130" s="168"/>
      <c r="AG130" s="5"/>
      <c r="AH130" s="5"/>
      <c r="AI130" s="177"/>
      <c r="AJ130" s="47"/>
      <c r="AK130" s="168"/>
      <c r="AL130" s="5"/>
      <c r="AM130" s="5"/>
      <c r="AN130" s="177"/>
      <c r="AO130" s="47"/>
      <c r="AP130" s="168"/>
      <c r="AQ130" s="5"/>
      <c r="AR130" s="5">
        <v>60</v>
      </c>
      <c r="AS130" s="177">
        <f t="shared" si="19"/>
        <v>0</v>
      </c>
      <c r="AT130" s="47">
        <v>2</v>
      </c>
      <c r="AU130" s="84"/>
      <c r="AV130" s="85"/>
      <c r="AW130" s="85" t="s">
        <v>11</v>
      </c>
      <c r="AX130" s="86"/>
      <c r="AY130" s="87">
        <f t="shared" si="10"/>
        <v>2</v>
      </c>
      <c r="AZ130" s="258" t="s">
        <v>481</v>
      </c>
      <c r="BA130" s="263" t="s">
        <v>8</v>
      </c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</row>
    <row r="131" spans="1:66" ht="33.75" x14ac:dyDescent="0.25">
      <c r="A131" s="58" t="s">
        <v>77</v>
      </c>
      <c r="B131" s="206" t="s">
        <v>229</v>
      </c>
      <c r="C131" s="152" t="s">
        <v>94</v>
      </c>
      <c r="D131" s="158" t="s">
        <v>331</v>
      </c>
      <c r="E131" s="158" t="s">
        <v>599</v>
      </c>
      <c r="F131" s="158" t="s">
        <v>599</v>
      </c>
      <c r="G131" s="17"/>
      <c r="H131" s="5"/>
      <c r="I131" s="5"/>
      <c r="J131" s="177"/>
      <c r="K131" s="47"/>
      <c r="L131" s="168"/>
      <c r="M131" s="5"/>
      <c r="N131" s="5"/>
      <c r="O131" s="177"/>
      <c r="P131" s="47"/>
      <c r="Q131" s="168"/>
      <c r="R131" s="5"/>
      <c r="S131" s="5"/>
      <c r="T131" s="177"/>
      <c r="U131" s="47"/>
      <c r="V131" s="168"/>
      <c r="W131" s="5"/>
      <c r="X131" s="5"/>
      <c r="Y131" s="177"/>
      <c r="Z131" s="47"/>
      <c r="AA131" s="168"/>
      <c r="AB131" s="5"/>
      <c r="AC131" s="5"/>
      <c r="AD131" s="177"/>
      <c r="AE131" s="47"/>
      <c r="AF131" s="168"/>
      <c r="AG131" s="5"/>
      <c r="AH131" s="5"/>
      <c r="AI131" s="177"/>
      <c r="AJ131" s="47"/>
      <c r="AK131" s="168"/>
      <c r="AL131" s="5"/>
      <c r="AM131" s="5"/>
      <c r="AN131" s="177"/>
      <c r="AO131" s="47"/>
      <c r="AP131" s="168"/>
      <c r="AQ131" s="5"/>
      <c r="AR131" s="5">
        <v>60</v>
      </c>
      <c r="AS131" s="177">
        <f t="shared" si="19"/>
        <v>0</v>
      </c>
      <c r="AT131" s="47">
        <v>2</v>
      </c>
      <c r="AU131" s="84"/>
      <c r="AV131" s="85"/>
      <c r="AW131" s="85" t="s">
        <v>11</v>
      </c>
      <c r="AX131" s="86"/>
      <c r="AY131" s="87">
        <f t="shared" si="10"/>
        <v>2</v>
      </c>
      <c r="AZ131" s="258" t="s">
        <v>496</v>
      </c>
      <c r="BA131" s="263" t="s">
        <v>8</v>
      </c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</row>
    <row r="132" spans="1:66" ht="24.75" x14ac:dyDescent="0.25">
      <c r="A132" s="58" t="s">
        <v>77</v>
      </c>
      <c r="B132" s="202" t="s">
        <v>230</v>
      </c>
      <c r="C132" s="151" t="s">
        <v>95</v>
      </c>
      <c r="D132" s="157" t="s">
        <v>332</v>
      </c>
      <c r="E132" s="158" t="s">
        <v>600</v>
      </c>
      <c r="F132" s="158" t="s">
        <v>600</v>
      </c>
      <c r="G132" s="17"/>
      <c r="H132" s="5"/>
      <c r="I132" s="5"/>
      <c r="J132" s="177"/>
      <c r="K132" s="47"/>
      <c r="L132" s="168"/>
      <c r="M132" s="5"/>
      <c r="N132" s="5"/>
      <c r="O132" s="177"/>
      <c r="P132" s="47"/>
      <c r="Q132" s="168"/>
      <c r="R132" s="5"/>
      <c r="S132" s="5"/>
      <c r="T132" s="177"/>
      <c r="U132" s="47"/>
      <c r="V132" s="168"/>
      <c r="W132" s="5"/>
      <c r="X132" s="5"/>
      <c r="Y132" s="177"/>
      <c r="Z132" s="47"/>
      <c r="AA132" s="168"/>
      <c r="AB132" s="5"/>
      <c r="AC132" s="5"/>
      <c r="AD132" s="177"/>
      <c r="AE132" s="47"/>
      <c r="AF132" s="168"/>
      <c r="AG132" s="5"/>
      <c r="AH132" s="5"/>
      <c r="AI132" s="177"/>
      <c r="AJ132" s="47"/>
      <c r="AK132" s="168"/>
      <c r="AL132" s="5"/>
      <c r="AM132" s="5"/>
      <c r="AN132" s="177"/>
      <c r="AO132" s="47"/>
      <c r="AP132" s="168"/>
      <c r="AQ132" s="5"/>
      <c r="AR132" s="5">
        <v>60</v>
      </c>
      <c r="AS132" s="177">
        <f t="shared" si="19"/>
        <v>30</v>
      </c>
      <c r="AT132" s="47">
        <v>3</v>
      </c>
      <c r="AU132" s="84"/>
      <c r="AV132" s="85"/>
      <c r="AW132" s="85" t="s">
        <v>11</v>
      </c>
      <c r="AX132" s="86"/>
      <c r="AY132" s="87">
        <f t="shared" si="10"/>
        <v>3</v>
      </c>
      <c r="AZ132" s="258" t="s">
        <v>495</v>
      </c>
      <c r="BA132" s="175" t="s">
        <v>435</v>
      </c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</row>
    <row r="133" spans="1:66" ht="25.5" thickBot="1" x14ac:dyDescent="0.3">
      <c r="A133" s="163" t="s">
        <v>77</v>
      </c>
      <c r="B133" s="210" t="s">
        <v>231</v>
      </c>
      <c r="C133" s="154" t="s">
        <v>96</v>
      </c>
      <c r="D133" s="216" t="s">
        <v>333</v>
      </c>
      <c r="E133" s="158" t="s">
        <v>601</v>
      </c>
      <c r="F133" s="158" t="s">
        <v>601</v>
      </c>
      <c r="G133" s="110"/>
      <c r="H133" s="4"/>
      <c r="I133" s="4"/>
      <c r="J133" s="21"/>
      <c r="K133" s="22"/>
      <c r="L133" s="3"/>
      <c r="M133" s="4"/>
      <c r="N133" s="4"/>
      <c r="O133" s="21"/>
      <c r="P133" s="22"/>
      <c r="Q133" s="3"/>
      <c r="R133" s="4"/>
      <c r="S133" s="4"/>
      <c r="T133" s="21"/>
      <c r="U133" s="22"/>
      <c r="V133" s="3"/>
      <c r="W133" s="4"/>
      <c r="X133" s="4"/>
      <c r="Y133" s="21"/>
      <c r="Z133" s="22"/>
      <c r="AA133" s="3"/>
      <c r="AB133" s="4"/>
      <c r="AC133" s="4"/>
      <c r="AD133" s="21"/>
      <c r="AE133" s="22"/>
      <c r="AF133" s="3"/>
      <c r="AG133" s="4"/>
      <c r="AH133" s="4"/>
      <c r="AI133" s="21"/>
      <c r="AJ133" s="22"/>
      <c r="AK133" s="3"/>
      <c r="AL133" s="4"/>
      <c r="AM133" s="4"/>
      <c r="AN133" s="21"/>
      <c r="AO133" s="22"/>
      <c r="AP133" s="3"/>
      <c r="AQ133" s="4"/>
      <c r="AR133" s="4">
        <v>60</v>
      </c>
      <c r="AS133" s="21"/>
      <c r="AT133" s="22">
        <v>0</v>
      </c>
      <c r="AU133" s="111"/>
      <c r="AV133" s="112"/>
      <c r="AW133" s="112"/>
      <c r="AX133" s="113" t="s">
        <v>11</v>
      </c>
      <c r="AY133" s="114">
        <f t="shared" si="10"/>
        <v>0</v>
      </c>
      <c r="AZ133" s="183" t="s">
        <v>482</v>
      </c>
      <c r="BA133" s="180" t="s">
        <v>483</v>
      </c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</row>
    <row r="134" spans="1:66" ht="15.75" thickBot="1" x14ac:dyDescent="0.3">
      <c r="A134" s="221" t="s">
        <v>13</v>
      </c>
      <c r="B134" s="222"/>
      <c r="C134" s="222"/>
      <c r="D134" s="222"/>
      <c r="E134" s="274" t="s">
        <v>525</v>
      </c>
      <c r="F134" s="230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4"/>
      <c r="AY134" s="55">
        <v>20</v>
      </c>
      <c r="AZ134" s="1"/>
      <c r="BA134" s="225"/>
    </row>
    <row r="135" spans="1:66" ht="15.75" thickBot="1" x14ac:dyDescent="0.3">
      <c r="A135" s="50"/>
      <c r="B135" s="54"/>
      <c r="C135" s="54"/>
      <c r="D135" s="54"/>
      <c r="E135" s="54"/>
      <c r="F135" s="54"/>
      <c r="G135" s="54"/>
      <c r="H135" s="33"/>
      <c r="I135" s="143"/>
      <c r="J135" s="33"/>
      <c r="K135" s="143"/>
      <c r="L135" s="33"/>
      <c r="M135" s="143"/>
      <c r="N135" s="33"/>
      <c r="O135" s="143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29"/>
      <c r="AV135" s="51"/>
      <c r="AW135" s="54"/>
      <c r="AX135" s="54"/>
      <c r="AY135" s="54"/>
      <c r="AZ135" s="54"/>
      <c r="BA135" s="54"/>
      <c r="BB135" s="54"/>
      <c r="BC135" s="54"/>
      <c r="BD135" s="57"/>
      <c r="BE135" s="57"/>
      <c r="BF135" s="57"/>
      <c r="BG135" s="57"/>
      <c r="BH135" s="57"/>
      <c r="BI135" s="57"/>
    </row>
    <row r="136" spans="1:66" ht="15.75" thickBot="1" x14ac:dyDescent="0.3">
      <c r="A136" s="372" t="s">
        <v>514</v>
      </c>
      <c r="B136" s="373"/>
      <c r="C136" s="373"/>
      <c r="D136" s="412"/>
      <c r="G136" s="320">
        <f t="shared" ref="G136:AT136" si="20">SUM(G4:G133)</f>
        <v>210</v>
      </c>
      <c r="H136" s="46">
        <f t="shared" si="20"/>
        <v>84</v>
      </c>
      <c r="I136" s="46">
        <f t="shared" si="20"/>
        <v>0</v>
      </c>
      <c r="J136" s="330">
        <f t="shared" si="20"/>
        <v>606</v>
      </c>
      <c r="K136" s="370">
        <f t="shared" si="20"/>
        <v>30</v>
      </c>
      <c r="L136" s="320">
        <f t="shared" si="20"/>
        <v>230</v>
      </c>
      <c r="M136" s="46">
        <f t="shared" si="20"/>
        <v>86</v>
      </c>
      <c r="N136" s="46">
        <f t="shared" si="20"/>
        <v>0</v>
      </c>
      <c r="O136" s="330">
        <f t="shared" si="20"/>
        <v>584</v>
      </c>
      <c r="P136" s="370">
        <f t="shared" si="20"/>
        <v>30</v>
      </c>
      <c r="Q136" s="320">
        <f t="shared" si="20"/>
        <v>369</v>
      </c>
      <c r="R136" s="46">
        <f t="shared" si="20"/>
        <v>42</v>
      </c>
      <c r="S136" s="46">
        <f t="shared" si="20"/>
        <v>0</v>
      </c>
      <c r="T136" s="330">
        <f t="shared" si="20"/>
        <v>489</v>
      </c>
      <c r="U136" s="332">
        <f t="shared" si="20"/>
        <v>30</v>
      </c>
      <c r="V136" s="320">
        <f t="shared" si="20"/>
        <v>132</v>
      </c>
      <c r="W136" s="46">
        <f t="shared" si="20"/>
        <v>80</v>
      </c>
      <c r="X136" s="46">
        <f t="shared" si="20"/>
        <v>129</v>
      </c>
      <c r="Y136" s="330">
        <f t="shared" si="20"/>
        <v>559</v>
      </c>
      <c r="Z136" s="332">
        <f t="shared" si="20"/>
        <v>30</v>
      </c>
      <c r="AA136" s="320">
        <f t="shared" si="20"/>
        <v>192</v>
      </c>
      <c r="AB136" s="46">
        <f t="shared" si="20"/>
        <v>73</v>
      </c>
      <c r="AC136" s="46">
        <f t="shared" si="20"/>
        <v>129</v>
      </c>
      <c r="AD136" s="330">
        <f t="shared" si="20"/>
        <v>506</v>
      </c>
      <c r="AE136" s="332">
        <f t="shared" si="20"/>
        <v>30</v>
      </c>
      <c r="AF136" s="320">
        <f t="shared" si="20"/>
        <v>172</v>
      </c>
      <c r="AG136" s="46">
        <f t="shared" si="20"/>
        <v>112</v>
      </c>
      <c r="AH136" s="46">
        <f t="shared" si="20"/>
        <v>131</v>
      </c>
      <c r="AI136" s="330">
        <f t="shared" si="20"/>
        <v>485</v>
      </c>
      <c r="AJ136" s="332">
        <f t="shared" si="20"/>
        <v>30</v>
      </c>
      <c r="AK136" s="320">
        <f t="shared" si="20"/>
        <v>192</v>
      </c>
      <c r="AL136" s="46">
        <f t="shared" si="20"/>
        <v>85</v>
      </c>
      <c r="AM136" s="46">
        <f t="shared" si="20"/>
        <v>128</v>
      </c>
      <c r="AN136" s="330">
        <f t="shared" si="20"/>
        <v>495</v>
      </c>
      <c r="AO136" s="332">
        <f t="shared" si="20"/>
        <v>30</v>
      </c>
      <c r="AP136" s="320">
        <f t="shared" si="20"/>
        <v>0</v>
      </c>
      <c r="AQ136" s="46">
        <f t="shared" si="20"/>
        <v>0</v>
      </c>
      <c r="AR136" s="46">
        <f t="shared" si="20"/>
        <v>420</v>
      </c>
      <c r="AS136" s="330">
        <f t="shared" si="20"/>
        <v>30</v>
      </c>
      <c r="AT136" s="332">
        <f t="shared" si="20"/>
        <v>10</v>
      </c>
      <c r="AU136" s="336" t="s">
        <v>523</v>
      </c>
      <c r="AV136" s="337"/>
      <c r="AW136" s="337"/>
      <c r="AX136" s="337"/>
      <c r="AY136" s="338"/>
    </row>
    <row r="137" spans="1:66" ht="15.75" thickBot="1" x14ac:dyDescent="0.3">
      <c r="A137" s="374"/>
      <c r="B137" s="375"/>
      <c r="C137" s="375"/>
      <c r="D137" s="413"/>
      <c r="G137" s="321"/>
      <c r="H137" s="324">
        <f>SUM(H136:I136)</f>
        <v>84</v>
      </c>
      <c r="I137" s="324"/>
      <c r="J137" s="331"/>
      <c r="K137" s="371"/>
      <c r="L137" s="321"/>
      <c r="M137" s="324">
        <f t="shared" ref="M137" si="21">SUM(M136:N136)</f>
        <v>86</v>
      </c>
      <c r="N137" s="324"/>
      <c r="O137" s="331"/>
      <c r="P137" s="371"/>
      <c r="Q137" s="321"/>
      <c r="R137" s="324">
        <f t="shared" ref="R137" si="22">SUM(R136:S136)</f>
        <v>42</v>
      </c>
      <c r="S137" s="324"/>
      <c r="T137" s="331"/>
      <c r="U137" s="333"/>
      <c r="V137" s="321"/>
      <c r="W137" s="324">
        <f t="shared" ref="W137" si="23">SUM(W136:X136)</f>
        <v>209</v>
      </c>
      <c r="X137" s="324"/>
      <c r="Y137" s="331"/>
      <c r="Z137" s="333"/>
      <c r="AA137" s="321"/>
      <c r="AB137" s="324">
        <f t="shared" ref="AB137" si="24">SUM(AB136:AC136)</f>
        <v>202</v>
      </c>
      <c r="AC137" s="324"/>
      <c r="AD137" s="331"/>
      <c r="AE137" s="333"/>
      <c r="AF137" s="321"/>
      <c r="AG137" s="324">
        <f t="shared" ref="AG137" si="25">SUM(AG136:AH136)</f>
        <v>243</v>
      </c>
      <c r="AH137" s="324"/>
      <c r="AI137" s="331"/>
      <c r="AJ137" s="333"/>
      <c r="AK137" s="321"/>
      <c r="AL137" s="324">
        <f t="shared" ref="AL137" si="26">SUM(AL136:AM136)</f>
        <v>213</v>
      </c>
      <c r="AM137" s="324"/>
      <c r="AN137" s="331"/>
      <c r="AO137" s="333"/>
      <c r="AP137" s="321"/>
      <c r="AQ137" s="324">
        <f t="shared" ref="AQ137" si="27">SUM(AQ136:AR136)</f>
        <v>420</v>
      </c>
      <c r="AR137" s="324"/>
      <c r="AS137" s="331"/>
      <c r="AT137" s="333"/>
      <c r="AU137" s="336" t="s">
        <v>524</v>
      </c>
      <c r="AV137" s="337"/>
      <c r="AW137" s="337"/>
      <c r="AX137" s="338"/>
      <c r="AY137" s="53" t="s">
        <v>521</v>
      </c>
    </row>
    <row r="138" spans="1:66" ht="15.75" thickBot="1" x14ac:dyDescent="0.3">
      <c r="A138" s="277" t="s">
        <v>515</v>
      </c>
      <c r="B138" s="278"/>
      <c r="C138" s="278"/>
      <c r="D138" s="415"/>
      <c r="G138" s="368">
        <f>G136</f>
        <v>210</v>
      </c>
      <c r="H138" s="369"/>
      <c r="I138" s="369"/>
      <c r="J138" s="369"/>
      <c r="K138" s="308"/>
      <c r="L138" s="368">
        <f t="shared" ref="L138" si="28">L136</f>
        <v>230</v>
      </c>
      <c r="M138" s="369"/>
      <c r="N138" s="369"/>
      <c r="O138" s="369"/>
      <c r="P138" s="308"/>
      <c r="Q138" s="368">
        <f t="shared" ref="Q138" si="29">Q136</f>
        <v>369</v>
      </c>
      <c r="R138" s="369"/>
      <c r="S138" s="369"/>
      <c r="T138" s="369"/>
      <c r="U138" s="308"/>
      <c r="V138" s="368">
        <f t="shared" ref="V138" si="30">V136</f>
        <v>132</v>
      </c>
      <c r="W138" s="369"/>
      <c r="X138" s="369"/>
      <c r="Y138" s="369"/>
      <c r="Z138" s="308"/>
      <c r="AA138" s="368">
        <f t="shared" ref="AA138" si="31">AA136</f>
        <v>192</v>
      </c>
      <c r="AB138" s="369"/>
      <c r="AC138" s="369"/>
      <c r="AD138" s="369"/>
      <c r="AE138" s="308"/>
      <c r="AF138" s="368">
        <f t="shared" ref="AF138" si="32">AF136</f>
        <v>172</v>
      </c>
      <c r="AG138" s="369"/>
      <c r="AH138" s="369"/>
      <c r="AI138" s="369"/>
      <c r="AJ138" s="308"/>
      <c r="AK138" s="368">
        <f t="shared" ref="AK138" si="33">AK136</f>
        <v>192</v>
      </c>
      <c r="AL138" s="369"/>
      <c r="AM138" s="369"/>
      <c r="AN138" s="369"/>
      <c r="AO138" s="308"/>
      <c r="AP138" s="368">
        <f t="shared" ref="AP138" si="34">AP136</f>
        <v>0</v>
      </c>
      <c r="AQ138" s="369"/>
      <c r="AR138" s="369"/>
      <c r="AS138" s="369"/>
      <c r="AT138" s="308"/>
      <c r="AU138" s="390">
        <f>SUM(G138:AT138)</f>
        <v>1497</v>
      </c>
      <c r="AV138" s="391"/>
      <c r="AW138" s="391"/>
      <c r="AX138" s="392"/>
      <c r="AY138" s="382"/>
    </row>
    <row r="139" spans="1:66" s="1" customFormat="1" x14ac:dyDescent="0.25">
      <c r="A139" s="323" t="s">
        <v>516</v>
      </c>
      <c r="B139" s="323"/>
      <c r="C139" s="323"/>
      <c r="D139" s="414"/>
      <c r="E139" s="56"/>
      <c r="F139" s="56"/>
      <c r="G139" s="327" t="s">
        <v>520</v>
      </c>
      <c r="H139" s="325"/>
      <c r="I139" s="325" t="s">
        <v>503</v>
      </c>
      <c r="J139" s="325"/>
      <c r="K139" s="326"/>
      <c r="L139" s="327" t="s">
        <v>520</v>
      </c>
      <c r="M139" s="325"/>
      <c r="N139" s="325" t="s">
        <v>503</v>
      </c>
      <c r="O139" s="325"/>
      <c r="P139" s="326"/>
      <c r="Q139" s="327" t="s">
        <v>520</v>
      </c>
      <c r="R139" s="325"/>
      <c r="S139" s="325" t="s">
        <v>503</v>
      </c>
      <c r="T139" s="325"/>
      <c r="U139" s="326"/>
      <c r="V139" s="327" t="s">
        <v>520</v>
      </c>
      <c r="W139" s="325"/>
      <c r="X139" s="325" t="s">
        <v>503</v>
      </c>
      <c r="Y139" s="325"/>
      <c r="Z139" s="326"/>
      <c r="AA139" s="327" t="s">
        <v>520</v>
      </c>
      <c r="AB139" s="325"/>
      <c r="AC139" s="325" t="s">
        <v>503</v>
      </c>
      <c r="AD139" s="325"/>
      <c r="AE139" s="326"/>
      <c r="AF139" s="327" t="s">
        <v>520</v>
      </c>
      <c r="AG139" s="325"/>
      <c r="AH139" s="325" t="s">
        <v>503</v>
      </c>
      <c r="AI139" s="325"/>
      <c r="AJ139" s="326"/>
      <c r="AK139" s="327" t="s">
        <v>520</v>
      </c>
      <c r="AL139" s="325"/>
      <c r="AM139" s="325" t="s">
        <v>503</v>
      </c>
      <c r="AN139" s="325"/>
      <c r="AO139" s="326"/>
      <c r="AP139" s="327" t="s">
        <v>520</v>
      </c>
      <c r="AQ139" s="325"/>
      <c r="AR139" s="325" t="s">
        <v>503</v>
      </c>
      <c r="AS139" s="325"/>
      <c r="AT139" s="326"/>
      <c r="AU139" s="386" t="s">
        <v>520</v>
      </c>
      <c r="AV139" s="387"/>
      <c r="AW139" s="387" t="s">
        <v>503</v>
      </c>
      <c r="AX139" s="393"/>
      <c r="AY139" s="383"/>
    </row>
    <row r="140" spans="1:66" x14ac:dyDescent="0.25">
      <c r="A140" s="323"/>
      <c r="B140" s="323"/>
      <c r="C140" s="323"/>
      <c r="D140" s="414"/>
      <c r="G140" s="290">
        <f>H136</f>
        <v>84</v>
      </c>
      <c r="H140" s="291"/>
      <c r="I140" s="291">
        <f>I136</f>
        <v>0</v>
      </c>
      <c r="J140" s="291"/>
      <c r="K140" s="297"/>
      <c r="L140" s="290">
        <f>M136</f>
        <v>86</v>
      </c>
      <c r="M140" s="291"/>
      <c r="N140" s="291">
        <f>N136</f>
        <v>0</v>
      </c>
      <c r="O140" s="291"/>
      <c r="P140" s="297"/>
      <c r="Q140" s="290">
        <f>R136</f>
        <v>42</v>
      </c>
      <c r="R140" s="291"/>
      <c r="S140" s="291">
        <f>S136</f>
        <v>0</v>
      </c>
      <c r="T140" s="291"/>
      <c r="U140" s="297"/>
      <c r="V140" s="290">
        <f>W136</f>
        <v>80</v>
      </c>
      <c r="W140" s="291"/>
      <c r="X140" s="291">
        <f>X136</f>
        <v>129</v>
      </c>
      <c r="Y140" s="291"/>
      <c r="Z140" s="297"/>
      <c r="AA140" s="290">
        <f>AB136</f>
        <v>73</v>
      </c>
      <c r="AB140" s="291"/>
      <c r="AC140" s="291">
        <f>AC136</f>
        <v>129</v>
      </c>
      <c r="AD140" s="291"/>
      <c r="AE140" s="292"/>
      <c r="AF140" s="304">
        <f>AG136</f>
        <v>112</v>
      </c>
      <c r="AG140" s="305"/>
      <c r="AH140" s="291">
        <f>AH136</f>
        <v>131</v>
      </c>
      <c r="AI140" s="291"/>
      <c r="AJ140" s="297"/>
      <c r="AK140" s="296">
        <f>AL136</f>
        <v>85</v>
      </c>
      <c r="AL140" s="291"/>
      <c r="AM140" s="291">
        <f>AM136</f>
        <v>128</v>
      </c>
      <c r="AN140" s="291"/>
      <c r="AO140" s="297"/>
      <c r="AP140" s="290">
        <f>AQ136</f>
        <v>0</v>
      </c>
      <c r="AQ140" s="291"/>
      <c r="AR140" s="291">
        <f>AR136</f>
        <v>420</v>
      </c>
      <c r="AS140" s="291"/>
      <c r="AT140" s="292"/>
      <c r="AU140" s="388">
        <f>SUM(AP140,AK140,AF140,AA140,V140,Q140,L140,G140)</f>
        <v>562</v>
      </c>
      <c r="AV140" s="389"/>
      <c r="AW140" s="389">
        <f>SUM(AR140,AM140,AH140,AC140,X140,S140,N140,I140)</f>
        <v>937</v>
      </c>
      <c r="AX140" s="394"/>
      <c r="AY140" s="383"/>
    </row>
    <row r="141" spans="1:66" ht="48.75" customHeight="1" thickBot="1" x14ac:dyDescent="0.3">
      <c r="A141" s="323"/>
      <c r="B141" s="323"/>
      <c r="C141" s="323"/>
      <c r="D141" s="414"/>
      <c r="G141" s="298" t="s">
        <v>522</v>
      </c>
      <c r="H141" s="299"/>
      <c r="I141" s="302">
        <f>SUM(G140:K140)</f>
        <v>84</v>
      </c>
      <c r="J141" s="302"/>
      <c r="K141" s="303"/>
      <c r="L141" s="298" t="s">
        <v>522</v>
      </c>
      <c r="M141" s="299"/>
      <c r="N141" s="302">
        <f>SUM(L140:P140)</f>
        <v>86</v>
      </c>
      <c r="O141" s="302"/>
      <c r="P141" s="303"/>
      <c r="Q141" s="298" t="s">
        <v>522</v>
      </c>
      <c r="R141" s="299"/>
      <c r="S141" s="302">
        <f>SUM(Q140:U140)</f>
        <v>42</v>
      </c>
      <c r="T141" s="302"/>
      <c r="U141" s="303"/>
      <c r="V141" s="298" t="s">
        <v>522</v>
      </c>
      <c r="W141" s="299"/>
      <c r="X141" s="302">
        <f>SUM(V140:Z140)</f>
        <v>209</v>
      </c>
      <c r="Y141" s="302"/>
      <c r="Z141" s="303"/>
      <c r="AA141" s="298" t="s">
        <v>522</v>
      </c>
      <c r="AB141" s="299"/>
      <c r="AC141" s="302">
        <f>SUM(AA140:AE140)</f>
        <v>202</v>
      </c>
      <c r="AD141" s="302"/>
      <c r="AE141" s="322"/>
      <c r="AF141" s="298" t="s">
        <v>522</v>
      </c>
      <c r="AG141" s="299"/>
      <c r="AH141" s="300">
        <f>SUM(AF140:AJ140)</f>
        <v>243</v>
      </c>
      <c r="AI141" s="300"/>
      <c r="AJ141" s="301"/>
      <c r="AK141" s="298" t="s">
        <v>522</v>
      </c>
      <c r="AL141" s="299"/>
      <c r="AM141" s="302">
        <f>SUM(AK140:AO140)</f>
        <v>213</v>
      </c>
      <c r="AN141" s="302"/>
      <c r="AO141" s="303"/>
      <c r="AP141" s="298" t="s">
        <v>522</v>
      </c>
      <c r="AQ141" s="299"/>
      <c r="AR141" s="302">
        <f>SUM(AP140:AT140)</f>
        <v>420</v>
      </c>
      <c r="AS141" s="302"/>
      <c r="AT141" s="322"/>
      <c r="AU141" s="298" t="s">
        <v>522</v>
      </c>
      <c r="AV141" s="299"/>
      <c r="AW141" s="395">
        <f>SUM(AU140,AW140)</f>
        <v>1499</v>
      </c>
      <c r="AX141" s="396"/>
      <c r="AY141" s="383"/>
    </row>
    <row r="142" spans="1:66" ht="15.75" thickBot="1" x14ac:dyDescent="0.3">
      <c r="A142" s="277" t="s">
        <v>517</v>
      </c>
      <c r="B142" s="278"/>
      <c r="C142" s="278"/>
      <c r="D142" s="415"/>
      <c r="G142" s="281">
        <f>J136</f>
        <v>606</v>
      </c>
      <c r="H142" s="282"/>
      <c r="I142" s="282"/>
      <c r="J142" s="282"/>
      <c r="K142" s="283"/>
      <c r="L142" s="281">
        <f>O136</f>
        <v>584</v>
      </c>
      <c r="M142" s="282"/>
      <c r="N142" s="282"/>
      <c r="O142" s="282"/>
      <c r="P142" s="283"/>
      <c r="Q142" s="281">
        <f>T136</f>
        <v>489</v>
      </c>
      <c r="R142" s="282"/>
      <c r="S142" s="282"/>
      <c r="T142" s="282"/>
      <c r="U142" s="283"/>
      <c r="V142" s="281">
        <f>Y136</f>
        <v>559</v>
      </c>
      <c r="W142" s="282"/>
      <c r="X142" s="282"/>
      <c r="Y142" s="282"/>
      <c r="Z142" s="283"/>
      <c r="AA142" s="281">
        <f>SUM(AD136)</f>
        <v>506</v>
      </c>
      <c r="AB142" s="282"/>
      <c r="AC142" s="282"/>
      <c r="AD142" s="282"/>
      <c r="AE142" s="283"/>
      <c r="AF142" s="368">
        <f>SUM(AI136)</f>
        <v>485</v>
      </c>
      <c r="AG142" s="369"/>
      <c r="AH142" s="369"/>
      <c r="AI142" s="369"/>
      <c r="AJ142" s="376"/>
      <c r="AK142" s="281">
        <f>SUM(AN136)</f>
        <v>495</v>
      </c>
      <c r="AL142" s="282"/>
      <c r="AM142" s="282"/>
      <c r="AN142" s="282"/>
      <c r="AO142" s="283"/>
      <c r="AP142" s="281">
        <f>SUM(AS136)</f>
        <v>30</v>
      </c>
      <c r="AQ142" s="282"/>
      <c r="AR142" s="282"/>
      <c r="AS142" s="282"/>
      <c r="AT142" s="283"/>
      <c r="AU142" s="309">
        <f>SUM(G142:AT142)</f>
        <v>3754</v>
      </c>
      <c r="AV142" s="310"/>
      <c r="AW142" s="310"/>
      <c r="AX142" s="311"/>
      <c r="AY142" s="384"/>
    </row>
    <row r="143" spans="1:66" ht="15.75" thickBot="1" x14ac:dyDescent="0.3">
      <c r="A143" s="277" t="s">
        <v>518</v>
      </c>
      <c r="B143" s="278"/>
      <c r="C143" s="278"/>
      <c r="D143" s="415"/>
      <c r="G143" s="281">
        <f>SUM(G136,H137)</f>
        <v>294</v>
      </c>
      <c r="H143" s="282"/>
      <c r="I143" s="282"/>
      <c r="J143" s="282"/>
      <c r="K143" s="283"/>
      <c r="L143" s="281">
        <f>SUM(L136,M137)</f>
        <v>316</v>
      </c>
      <c r="M143" s="282"/>
      <c r="N143" s="282"/>
      <c r="O143" s="282"/>
      <c r="P143" s="283"/>
      <c r="Q143" s="281">
        <f>SUM(Q136,R137)</f>
        <v>411</v>
      </c>
      <c r="R143" s="282"/>
      <c r="S143" s="282"/>
      <c r="T143" s="282"/>
      <c r="U143" s="283"/>
      <c r="V143" s="281">
        <f>SUM(V136,W137)</f>
        <v>341</v>
      </c>
      <c r="W143" s="282"/>
      <c r="X143" s="282"/>
      <c r="Y143" s="282"/>
      <c r="Z143" s="283"/>
      <c r="AA143" s="281">
        <f>SUM(AA136,AB137)</f>
        <v>394</v>
      </c>
      <c r="AB143" s="282"/>
      <c r="AC143" s="282"/>
      <c r="AD143" s="282"/>
      <c r="AE143" s="283"/>
      <c r="AF143" s="306">
        <f>SUM(AF136,AG137)</f>
        <v>415</v>
      </c>
      <c r="AG143" s="307"/>
      <c r="AH143" s="307"/>
      <c r="AI143" s="307"/>
      <c r="AJ143" s="308"/>
      <c r="AK143" s="281">
        <f>SUM(AK136,AL137)</f>
        <v>405</v>
      </c>
      <c r="AL143" s="282"/>
      <c r="AM143" s="282"/>
      <c r="AN143" s="282"/>
      <c r="AO143" s="283"/>
      <c r="AP143" s="281">
        <f>SUM(AP136,AQ137)</f>
        <v>420</v>
      </c>
      <c r="AQ143" s="282"/>
      <c r="AR143" s="282"/>
      <c r="AS143" s="282"/>
      <c r="AT143" s="283"/>
      <c r="AU143" s="287">
        <f>SUM(G143:AT143)</f>
        <v>2996</v>
      </c>
      <c r="AV143" s="288"/>
      <c r="AW143" s="288"/>
      <c r="AX143" s="289"/>
      <c r="AY143" s="385"/>
    </row>
    <row r="144" spans="1:66" ht="15.75" thickBot="1" x14ac:dyDescent="0.3">
      <c r="A144" s="277" t="s">
        <v>519</v>
      </c>
      <c r="B144" s="278"/>
      <c r="C144" s="278"/>
      <c r="D144" s="415"/>
      <c r="G144" s="281">
        <f>SUM(G142:K143)</f>
        <v>900</v>
      </c>
      <c r="H144" s="282"/>
      <c r="I144" s="282"/>
      <c r="J144" s="282"/>
      <c r="K144" s="283"/>
      <c r="L144" s="281">
        <f>SUM(L142:P143)</f>
        <v>900</v>
      </c>
      <c r="M144" s="282"/>
      <c r="N144" s="282"/>
      <c r="O144" s="282"/>
      <c r="P144" s="283"/>
      <c r="Q144" s="281">
        <f>SUM(Q142:U143)</f>
        <v>900</v>
      </c>
      <c r="R144" s="282"/>
      <c r="S144" s="282"/>
      <c r="T144" s="282"/>
      <c r="U144" s="283"/>
      <c r="V144" s="281">
        <f>SUM(V142:Z143)</f>
        <v>900</v>
      </c>
      <c r="W144" s="282"/>
      <c r="X144" s="282"/>
      <c r="Y144" s="282"/>
      <c r="Z144" s="283"/>
      <c r="AA144" s="281">
        <f>SUM(AA142:AE143)</f>
        <v>900</v>
      </c>
      <c r="AB144" s="282"/>
      <c r="AC144" s="282"/>
      <c r="AD144" s="282"/>
      <c r="AE144" s="283"/>
      <c r="AF144" s="306">
        <f>SUM(AF142:AJ143)</f>
        <v>900</v>
      </c>
      <c r="AG144" s="307"/>
      <c r="AH144" s="307"/>
      <c r="AI144" s="307"/>
      <c r="AJ144" s="308"/>
      <c r="AK144" s="281">
        <f>SUM(AK142:AO143)</f>
        <v>900</v>
      </c>
      <c r="AL144" s="282"/>
      <c r="AM144" s="282"/>
      <c r="AN144" s="282"/>
      <c r="AO144" s="283"/>
      <c r="AP144" s="281">
        <f>SUM(AP142:AT143)</f>
        <v>450</v>
      </c>
      <c r="AQ144" s="282"/>
      <c r="AR144" s="282"/>
      <c r="AS144" s="282"/>
      <c r="AT144" s="283"/>
      <c r="AU144" s="287">
        <f>SUM(G144:AT144)</f>
        <v>6750</v>
      </c>
      <c r="AV144" s="288"/>
      <c r="AW144" s="288"/>
      <c r="AX144" s="289"/>
      <c r="AY144" s="55">
        <f>SUM(AT136,AO136,AJ136,AY134,AE136,Z136,U136,P136,K136)</f>
        <v>240</v>
      </c>
    </row>
    <row r="145" spans="1:61" ht="15.75" thickBot="1" x14ac:dyDescent="0.3">
      <c r="A145" s="226"/>
      <c r="B145" s="226"/>
      <c r="C145" s="227"/>
      <c r="D145" s="228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35"/>
      <c r="AM145" s="25"/>
      <c r="AN145" s="25"/>
      <c r="AO145" s="25"/>
      <c r="AP145" s="25"/>
      <c r="AQ145" s="25"/>
      <c r="AR145" s="25"/>
      <c r="AS145" s="25"/>
      <c r="AT145" s="25"/>
      <c r="AU145" s="27"/>
      <c r="AV145" s="27"/>
      <c r="AW145" s="28"/>
      <c r="AX145" s="8"/>
      <c r="AY145" s="8"/>
    </row>
    <row r="146" spans="1:61" ht="15.75" thickBot="1" x14ac:dyDescent="0.3">
      <c r="A146" s="416" t="s">
        <v>72</v>
      </c>
      <c r="B146" s="417"/>
      <c r="C146" s="417"/>
      <c r="D146" s="418"/>
      <c r="G146" s="284">
        <f>G143/13</f>
        <v>22.615384615384617</v>
      </c>
      <c r="H146" s="285"/>
      <c r="I146" s="285"/>
      <c r="J146" s="285"/>
      <c r="K146" s="286"/>
      <c r="L146" s="284">
        <f t="shared" ref="L146" si="35">L143/13</f>
        <v>24.307692307692307</v>
      </c>
      <c r="M146" s="285"/>
      <c r="N146" s="285"/>
      <c r="O146" s="285"/>
      <c r="P146" s="286"/>
      <c r="Q146" s="284">
        <f t="shared" ref="Q146" si="36">Q143/13</f>
        <v>31.615384615384617</v>
      </c>
      <c r="R146" s="285"/>
      <c r="S146" s="285"/>
      <c r="T146" s="285"/>
      <c r="U146" s="286"/>
      <c r="V146" s="284">
        <f t="shared" ref="V146" si="37">V143/13</f>
        <v>26.23076923076923</v>
      </c>
      <c r="W146" s="285"/>
      <c r="X146" s="285"/>
      <c r="Y146" s="285"/>
      <c r="Z146" s="286"/>
      <c r="AA146" s="284">
        <f t="shared" ref="AA146" si="38">AA143/13</f>
        <v>30.307692307692307</v>
      </c>
      <c r="AB146" s="285"/>
      <c r="AC146" s="285"/>
      <c r="AD146" s="285"/>
      <c r="AE146" s="286"/>
      <c r="AF146" s="284">
        <f t="shared" ref="AF146" si="39">AF143/13</f>
        <v>31.923076923076923</v>
      </c>
      <c r="AG146" s="285"/>
      <c r="AH146" s="285"/>
      <c r="AI146" s="285"/>
      <c r="AJ146" s="286"/>
      <c r="AK146" s="284">
        <f t="shared" ref="AK146" si="40">AK143/13</f>
        <v>31.153846153846153</v>
      </c>
      <c r="AL146" s="285"/>
      <c r="AM146" s="285"/>
      <c r="AN146" s="285"/>
      <c r="AO146" s="286"/>
      <c r="AP146" s="284">
        <f t="shared" ref="AP146" si="41">AP143/13</f>
        <v>32.307692307692307</v>
      </c>
      <c r="AQ146" s="285"/>
      <c r="AR146" s="285"/>
      <c r="AS146" s="285"/>
      <c r="AT146" s="286"/>
      <c r="AU146" s="293">
        <f>AU143/13/8</f>
        <v>28.807692307692307</v>
      </c>
      <c r="AV146" s="294"/>
      <c r="AW146" s="294"/>
      <c r="AX146" s="295"/>
      <c r="AY146" s="77"/>
    </row>
    <row r="147" spans="1:61" x14ac:dyDescent="0.25">
      <c r="A147" s="7"/>
      <c r="B147" s="7"/>
      <c r="C147" s="7"/>
      <c r="D147" s="24"/>
      <c r="G147" s="24"/>
      <c r="H147" s="40"/>
      <c r="I147" s="144"/>
      <c r="J147" s="40"/>
      <c r="K147" s="144"/>
      <c r="L147" s="40"/>
      <c r="M147" s="144"/>
      <c r="N147" s="40"/>
      <c r="O147" s="144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35"/>
      <c r="AW147" s="25"/>
      <c r="AX147" s="25"/>
      <c r="AY147" s="25"/>
      <c r="AZ147" s="25"/>
      <c r="BA147" s="45"/>
      <c r="BB147" s="45"/>
      <c r="BC147" s="45"/>
      <c r="BD147" s="39"/>
      <c r="BE147" s="39"/>
      <c r="BF147" s="39"/>
      <c r="BG147" s="39"/>
      <c r="BH147" s="1"/>
      <c r="BI147" s="1"/>
    </row>
    <row r="148" spans="1:61" s="1" customFormat="1" x14ac:dyDescent="0.25">
      <c r="A148" s="10"/>
      <c r="B148" s="250" t="s">
        <v>3</v>
      </c>
      <c r="E148" s="56"/>
      <c r="F148" s="56"/>
      <c r="I148" s="145"/>
      <c r="K148" s="145"/>
      <c r="M148" s="145"/>
      <c r="O148" s="145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V148" s="9"/>
    </row>
    <row r="149" spans="1:61" s="1" customFormat="1" ht="22.5" x14ac:dyDescent="0.25">
      <c r="A149" s="11"/>
      <c r="B149" s="250" t="s">
        <v>4</v>
      </c>
      <c r="E149" s="56"/>
      <c r="F149" s="56"/>
      <c r="I149" s="145"/>
      <c r="K149" s="145"/>
      <c r="M149" s="145"/>
      <c r="O149" s="145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V149" s="9"/>
    </row>
    <row r="150" spans="1:61" s="1" customFormat="1" ht="22.5" x14ac:dyDescent="0.25">
      <c r="A150" s="12"/>
      <c r="B150" s="250" t="s">
        <v>5</v>
      </c>
      <c r="E150" s="56"/>
      <c r="F150" s="56"/>
      <c r="I150" s="145"/>
      <c r="K150" s="145"/>
      <c r="M150" s="145"/>
      <c r="O150" s="145"/>
      <c r="X150" s="34"/>
      <c r="Y150" s="34"/>
      <c r="Z150" s="62"/>
      <c r="AA150" s="62"/>
      <c r="AB150" s="34"/>
      <c r="AC150" s="34"/>
      <c r="AD150" s="34"/>
      <c r="AE150" s="34"/>
      <c r="AF150" s="34"/>
      <c r="AG150" s="34"/>
      <c r="AV150" s="9"/>
    </row>
    <row r="151" spans="1:61" s="1" customFormat="1" ht="22.5" x14ac:dyDescent="0.25">
      <c r="A151" s="13"/>
      <c r="B151" s="58" t="s">
        <v>507</v>
      </c>
      <c r="E151" s="56"/>
      <c r="F151" s="56"/>
      <c r="I151" s="145"/>
      <c r="K151" s="145"/>
      <c r="M151" s="145"/>
      <c r="O151" s="145"/>
      <c r="X151" s="34"/>
      <c r="Y151" s="34"/>
      <c r="Z151" s="62"/>
      <c r="AA151" s="62"/>
      <c r="AB151" s="34"/>
      <c r="AC151" s="34"/>
      <c r="AD151" s="34"/>
      <c r="AE151" s="34"/>
      <c r="AF151" s="34"/>
      <c r="AG151" s="34"/>
      <c r="AV151" s="9"/>
    </row>
    <row r="152" spans="1:61" s="1" customFormat="1" x14ac:dyDescent="0.25">
      <c r="A152" s="14"/>
      <c r="B152" s="58" t="s">
        <v>525</v>
      </c>
      <c r="E152" s="56"/>
      <c r="F152" s="56"/>
      <c r="I152" s="145"/>
      <c r="K152" s="145"/>
      <c r="M152" s="145"/>
      <c r="O152" s="145"/>
      <c r="X152" s="34"/>
      <c r="Y152" s="34"/>
      <c r="Z152" s="62"/>
      <c r="AA152" s="62"/>
      <c r="AB152" s="34"/>
      <c r="AC152" s="34"/>
      <c r="AD152" s="34"/>
      <c r="AE152" s="34"/>
      <c r="AF152" s="34"/>
      <c r="AG152" s="34"/>
      <c r="AV152" s="9"/>
    </row>
    <row r="153" spans="1:61" s="1" customFormat="1" ht="22.5" x14ac:dyDescent="0.25">
      <c r="A153" s="59"/>
      <c r="B153" s="250" t="s">
        <v>88</v>
      </c>
      <c r="E153" s="56"/>
      <c r="F153" s="56"/>
      <c r="I153" s="145"/>
      <c r="K153" s="145"/>
      <c r="M153" s="145"/>
      <c r="O153" s="145"/>
      <c r="X153" s="34"/>
      <c r="Y153" s="34"/>
      <c r="Z153" s="62"/>
      <c r="AA153" s="62"/>
      <c r="AB153" s="34"/>
      <c r="AC153" s="34"/>
      <c r="AD153" s="34"/>
      <c r="AE153" s="63"/>
      <c r="AF153" s="64"/>
      <c r="AG153" s="64"/>
      <c r="AV153" s="9"/>
    </row>
    <row r="154" spans="1:61" s="1" customFormat="1" ht="22.5" x14ac:dyDescent="0.25">
      <c r="A154" s="15"/>
      <c r="B154" s="250" t="s">
        <v>89</v>
      </c>
      <c r="C154" s="31"/>
      <c r="D154" s="32"/>
      <c r="E154" s="56"/>
      <c r="F154" s="56"/>
      <c r="G154" s="32"/>
      <c r="I154" s="145"/>
      <c r="K154" s="145"/>
      <c r="M154" s="145"/>
      <c r="O154" s="145"/>
      <c r="X154" s="34"/>
      <c r="Y154" s="34"/>
      <c r="Z154" s="62"/>
      <c r="AA154" s="62"/>
      <c r="AB154" s="34"/>
      <c r="AC154" s="34"/>
      <c r="AD154" s="34"/>
      <c r="AE154" s="34"/>
      <c r="AF154" s="34"/>
      <c r="AG154" s="34"/>
      <c r="AV154" s="9"/>
    </row>
    <row r="155" spans="1:61" s="1" customFormat="1" x14ac:dyDescent="0.25">
      <c r="A155" s="31"/>
      <c r="B155" s="60"/>
      <c r="C155" s="31"/>
      <c r="D155" s="32"/>
      <c r="E155" s="56"/>
      <c r="F155" s="56"/>
      <c r="G155" s="32"/>
      <c r="I155" s="145"/>
      <c r="K155" s="145"/>
      <c r="M155" s="145"/>
      <c r="O155" s="145"/>
      <c r="X155" s="34"/>
      <c r="Y155" s="34"/>
      <c r="Z155" s="62"/>
      <c r="AA155" s="62"/>
      <c r="AB155" s="34"/>
      <c r="AC155" s="34"/>
      <c r="AD155" s="34"/>
      <c r="AE155" s="34"/>
      <c r="AF155" s="34"/>
      <c r="AG155" s="34"/>
      <c r="AT155" s="31"/>
      <c r="AV155" s="9"/>
    </row>
    <row r="157" spans="1:61" x14ac:dyDescent="0.25">
      <c r="A157" s="251" t="s">
        <v>93</v>
      </c>
    </row>
  </sheetData>
  <mergeCells count="228">
    <mergeCell ref="AU146:AX146"/>
    <mergeCell ref="AF144:AJ144"/>
    <mergeCell ref="AK144:AO144"/>
    <mergeCell ref="AP144:AT144"/>
    <mergeCell ref="AU144:AX144"/>
    <mergeCell ref="A146:D146"/>
    <mergeCell ref="G146:K146"/>
    <mergeCell ref="L146:P146"/>
    <mergeCell ref="Q146:U146"/>
    <mergeCell ref="V146:Z146"/>
    <mergeCell ref="AA146:AE146"/>
    <mergeCell ref="A144:D144"/>
    <mergeCell ref="G144:K144"/>
    <mergeCell ref="L144:P144"/>
    <mergeCell ref="Q144:U144"/>
    <mergeCell ref="V144:Z144"/>
    <mergeCell ref="AA144:AE144"/>
    <mergeCell ref="AF146:AJ146"/>
    <mergeCell ref="AK146:AO146"/>
    <mergeCell ref="AP146:AT146"/>
    <mergeCell ref="AF141:AG141"/>
    <mergeCell ref="AH141:AJ141"/>
    <mergeCell ref="AF142:AJ142"/>
    <mergeCell ref="AK142:AO142"/>
    <mergeCell ref="AP142:AT142"/>
    <mergeCell ref="AU142:AX142"/>
    <mergeCell ref="A143:D143"/>
    <mergeCell ref="G143:K143"/>
    <mergeCell ref="L143:P143"/>
    <mergeCell ref="Q143:U143"/>
    <mergeCell ref="V143:Z143"/>
    <mergeCell ref="AA143:AE143"/>
    <mergeCell ref="A142:D142"/>
    <mergeCell ref="G142:K142"/>
    <mergeCell ref="L142:P142"/>
    <mergeCell ref="Q142:U142"/>
    <mergeCell ref="V142:Z142"/>
    <mergeCell ref="AA142:AE142"/>
    <mergeCell ref="AF143:AJ143"/>
    <mergeCell ref="AK143:AO143"/>
    <mergeCell ref="AP143:AT143"/>
    <mergeCell ref="AU143:AX143"/>
    <mergeCell ref="AU140:AV140"/>
    <mergeCell ref="AW140:AX140"/>
    <mergeCell ref="G141:H141"/>
    <mergeCell ref="I141:K141"/>
    <mergeCell ref="L141:M141"/>
    <mergeCell ref="N141:P141"/>
    <mergeCell ref="Q141:R141"/>
    <mergeCell ref="S141:U141"/>
    <mergeCell ref="AA140:AB140"/>
    <mergeCell ref="AC140:AE140"/>
    <mergeCell ref="AF140:AG140"/>
    <mergeCell ref="AH140:AJ140"/>
    <mergeCell ref="AK140:AL140"/>
    <mergeCell ref="AM140:AO140"/>
    <mergeCell ref="AK141:AL141"/>
    <mergeCell ref="AM141:AO141"/>
    <mergeCell ref="AP141:AQ141"/>
    <mergeCell ref="AR141:AT141"/>
    <mergeCell ref="AU141:AV141"/>
    <mergeCell ref="AW141:AX141"/>
    <mergeCell ref="V141:W141"/>
    <mergeCell ref="X141:Z141"/>
    <mergeCell ref="AA141:AB141"/>
    <mergeCell ref="AC141:AE141"/>
    <mergeCell ref="AR139:AT139"/>
    <mergeCell ref="Q139:R139"/>
    <mergeCell ref="S139:U139"/>
    <mergeCell ref="V139:W139"/>
    <mergeCell ref="X139:Z139"/>
    <mergeCell ref="AA139:AB139"/>
    <mergeCell ref="AC139:AE139"/>
    <mergeCell ref="AP140:AQ140"/>
    <mergeCell ref="AR140:AT140"/>
    <mergeCell ref="Q140:R140"/>
    <mergeCell ref="S140:U140"/>
    <mergeCell ref="V140:W140"/>
    <mergeCell ref="X140:Z140"/>
    <mergeCell ref="AF139:AG139"/>
    <mergeCell ref="AH139:AJ139"/>
    <mergeCell ref="AK139:AL139"/>
    <mergeCell ref="AM139:AO139"/>
    <mergeCell ref="AP139:AQ139"/>
    <mergeCell ref="Q136:Q137"/>
    <mergeCell ref="T136:T137"/>
    <mergeCell ref="AF138:AJ138"/>
    <mergeCell ref="AK138:AO138"/>
    <mergeCell ref="AP138:AT138"/>
    <mergeCell ref="AU138:AX138"/>
    <mergeCell ref="AY138:AY143"/>
    <mergeCell ref="A139:D141"/>
    <mergeCell ref="G139:H139"/>
    <mergeCell ref="I139:K139"/>
    <mergeCell ref="L139:M139"/>
    <mergeCell ref="N139:P139"/>
    <mergeCell ref="A138:D138"/>
    <mergeCell ref="G138:K138"/>
    <mergeCell ref="L138:P138"/>
    <mergeCell ref="Q138:U138"/>
    <mergeCell ref="V138:Z138"/>
    <mergeCell ref="AA138:AE138"/>
    <mergeCell ref="AU139:AV139"/>
    <mergeCell ref="AW139:AX139"/>
    <mergeCell ref="G140:H140"/>
    <mergeCell ref="I140:K140"/>
    <mergeCell ref="L140:M140"/>
    <mergeCell ref="N140:P140"/>
    <mergeCell ref="AK136:AK137"/>
    <mergeCell ref="AN136:AN137"/>
    <mergeCell ref="AO136:AO137"/>
    <mergeCell ref="AP136:AP137"/>
    <mergeCell ref="AS136:AS137"/>
    <mergeCell ref="AT136:AT137"/>
    <mergeCell ref="AA136:AA137"/>
    <mergeCell ref="AD136:AD137"/>
    <mergeCell ref="AE136:AE137"/>
    <mergeCell ref="AF136:AF137"/>
    <mergeCell ref="AI136:AI137"/>
    <mergeCell ref="AJ136:AJ137"/>
    <mergeCell ref="U136:U137"/>
    <mergeCell ref="V136:V137"/>
    <mergeCell ref="Y136:Y137"/>
    <mergeCell ref="Z136:Z137"/>
    <mergeCell ref="C125:C126"/>
    <mergeCell ref="AZ125:AZ126"/>
    <mergeCell ref="BA125:BA126"/>
    <mergeCell ref="A136:D137"/>
    <mergeCell ref="G136:G137"/>
    <mergeCell ref="J136:J137"/>
    <mergeCell ref="K136:K137"/>
    <mergeCell ref="L136:L137"/>
    <mergeCell ref="O136:O137"/>
    <mergeCell ref="P136:P137"/>
    <mergeCell ref="AU136:AY136"/>
    <mergeCell ref="H137:I137"/>
    <mergeCell ref="M137:N137"/>
    <mergeCell ref="R137:S137"/>
    <mergeCell ref="W137:X137"/>
    <mergeCell ref="AB137:AC137"/>
    <mergeCell ref="AG137:AH137"/>
    <mergeCell ref="AL137:AM137"/>
    <mergeCell ref="AQ137:AR137"/>
    <mergeCell ref="AU137:AX137"/>
    <mergeCell ref="C119:C120"/>
    <mergeCell ref="AZ119:AZ120"/>
    <mergeCell ref="BA119:BA120"/>
    <mergeCell ref="C122:C123"/>
    <mergeCell ref="AZ122:AZ123"/>
    <mergeCell ref="BA122:BA123"/>
    <mergeCell ref="C111:C113"/>
    <mergeCell ref="AZ111:AZ113"/>
    <mergeCell ref="BA111:BA113"/>
    <mergeCell ref="C115:C117"/>
    <mergeCell ref="AZ115:AZ117"/>
    <mergeCell ref="BA115:BA117"/>
    <mergeCell ref="C105:C106"/>
    <mergeCell ref="AZ105:AZ106"/>
    <mergeCell ref="BA105:BA106"/>
    <mergeCell ref="C107:C109"/>
    <mergeCell ref="AZ107:AZ109"/>
    <mergeCell ref="BA107:BA109"/>
    <mergeCell ref="C97:C99"/>
    <mergeCell ref="AZ97:AZ99"/>
    <mergeCell ref="BA97:BA99"/>
    <mergeCell ref="C101:C102"/>
    <mergeCell ref="AZ101:AZ102"/>
    <mergeCell ref="BA101:BA102"/>
    <mergeCell ref="C91:C93"/>
    <mergeCell ref="AZ91:AZ93"/>
    <mergeCell ref="BA91:BA93"/>
    <mergeCell ref="C94:C95"/>
    <mergeCell ref="AZ94:AZ95"/>
    <mergeCell ref="BA94:BA95"/>
    <mergeCell ref="C84:C86"/>
    <mergeCell ref="AZ84:AZ86"/>
    <mergeCell ref="BA84:BA86"/>
    <mergeCell ref="C88:C89"/>
    <mergeCell ref="AZ88:AZ89"/>
    <mergeCell ref="BA88:BA89"/>
    <mergeCell ref="C73:C75"/>
    <mergeCell ref="AZ73:AZ75"/>
    <mergeCell ref="BA73:BA75"/>
    <mergeCell ref="C78:C79"/>
    <mergeCell ref="AZ78:AZ79"/>
    <mergeCell ref="BA78:BA79"/>
    <mergeCell ref="C66:C68"/>
    <mergeCell ref="AZ66:AZ68"/>
    <mergeCell ref="BA66:BA68"/>
    <mergeCell ref="C70:C72"/>
    <mergeCell ref="AZ70:AZ72"/>
    <mergeCell ref="BA70:BA72"/>
    <mergeCell ref="C59:C61"/>
    <mergeCell ref="AZ59:AZ61"/>
    <mergeCell ref="BA59:BA61"/>
    <mergeCell ref="C63:C64"/>
    <mergeCell ref="AZ63:AZ64"/>
    <mergeCell ref="BA63:BA64"/>
    <mergeCell ref="C46:C47"/>
    <mergeCell ref="AZ46:AZ47"/>
    <mergeCell ref="BA46:BA47"/>
    <mergeCell ref="C54:C57"/>
    <mergeCell ref="AZ54:AZ57"/>
    <mergeCell ref="BA54:BA57"/>
    <mergeCell ref="AZ5:AZ6"/>
    <mergeCell ref="BA5:BA6"/>
    <mergeCell ref="C22:C23"/>
    <mergeCell ref="AZ22:AZ23"/>
    <mergeCell ref="BA22:BA23"/>
    <mergeCell ref="G1:AT1"/>
    <mergeCell ref="AU1:AY2"/>
    <mergeCell ref="AZ1:AZ3"/>
    <mergeCell ref="BA1:BA3"/>
    <mergeCell ref="G2:K2"/>
    <mergeCell ref="L2:P2"/>
    <mergeCell ref="Q2:U2"/>
    <mergeCell ref="V2:Z2"/>
    <mergeCell ref="AA2:AE2"/>
    <mergeCell ref="AF2:AJ2"/>
    <mergeCell ref="A1:A3"/>
    <mergeCell ref="B1:B3"/>
    <mergeCell ref="C1:C3"/>
    <mergeCell ref="D1:D3"/>
    <mergeCell ref="E1:E3"/>
    <mergeCell ref="F1:F3"/>
    <mergeCell ref="AK2:AO2"/>
    <mergeCell ref="AP2:AT2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Nappali I.-VIII.</vt:lpstr>
      <vt:lpstr>Munka1</vt:lpstr>
      <vt:lpstr>'Nappali I.-VIII.'!Nyomtatási_cím</vt:lpstr>
      <vt:lpstr>'Nappali I.-VIII.'!Nyomtatási_terület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istmar</cp:lastModifiedBy>
  <cp:lastPrinted>2015-02-11T13:38:39Z</cp:lastPrinted>
  <dcterms:created xsi:type="dcterms:W3CDTF">2013-11-08T19:11:09Z</dcterms:created>
  <dcterms:modified xsi:type="dcterms:W3CDTF">2016-11-24T13:25:24Z</dcterms:modified>
</cp:coreProperties>
</file>