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ecs-my.sharepoint.com/personal/kuafabe_pte_tr_pte_hu/Documents/Documents/Aniko/HÁLOK/2022 május - átalakítások/Véglegesek/MSc/"/>
    </mc:Choice>
  </mc:AlternateContent>
  <xr:revisionPtr revIDLastSave="131" documentId="8_{95F1481E-0ED0-414D-BE31-12E21DF6EB35}" xr6:coauthVersionLast="47" xr6:coauthVersionMax="47" xr10:uidLastSave="{E2BFFAE7-6B34-4E46-83A3-D105F3E0D4EF}"/>
  <bookViews>
    <workbookView xWindow="-110" yWindow="-110" windowWidth="19420" windowHeight="10420" activeTab="1" xr2:uid="{00000000-000D-0000-FFFF-FFFF00000000}"/>
  </bookViews>
  <sheets>
    <sheet name="Nappali " sheetId="3" r:id="rId1"/>
    <sheet name="Levelez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3" l="1"/>
  <c r="C29" i="3" s="1"/>
  <c r="D28" i="3"/>
  <c r="G27" i="3"/>
  <c r="E27" i="3"/>
  <c r="D27" i="3"/>
  <c r="C27" i="3"/>
  <c r="F27" i="3" s="1"/>
  <c r="G25" i="3"/>
  <c r="G29" i="3" s="1"/>
  <c r="E25" i="3"/>
  <c r="D25" i="3"/>
  <c r="D29" i="3" s="1"/>
  <c r="E29" i="1"/>
  <c r="E25" i="1"/>
  <c r="D29" i="1"/>
  <c r="C29" i="1"/>
  <c r="G27" i="1"/>
  <c r="G25" i="1"/>
  <c r="D28" i="1"/>
  <c r="E27" i="1"/>
  <c r="D27" i="1"/>
  <c r="C27" i="1"/>
  <c r="D26" i="1"/>
  <c r="F25" i="1" s="1"/>
  <c r="D25" i="1"/>
  <c r="C25" i="1"/>
  <c r="D26" i="3" l="1"/>
  <c r="D30" i="3" s="1"/>
  <c r="E29" i="3"/>
  <c r="F27" i="1"/>
  <c r="G29" i="1"/>
  <c r="F25" i="3" l="1"/>
  <c r="F29" i="3" s="1"/>
  <c r="C31" i="3" s="1"/>
  <c r="C32" i="3" s="1"/>
  <c r="F29" i="1"/>
  <c r="C31" i="1" s="1"/>
  <c r="C32" i="1" s="1"/>
  <c r="D30" i="1"/>
  <c r="D32" i="3" l="1"/>
  <c r="D32" i="1"/>
</calcChain>
</file>

<file path=xl/sharedStrings.xml><?xml version="1.0" encoding="utf-8"?>
<sst xmlns="http://schemas.openxmlformats.org/spreadsheetml/2006/main" count="274" uniqueCount="75">
  <si>
    <t>Tudományterületi besorolás</t>
  </si>
  <si>
    <t>Előadás</t>
  </si>
  <si>
    <t>Klin./ Ter. gyak.</t>
  </si>
  <si>
    <t>Kredit</t>
  </si>
  <si>
    <t>Félév</t>
  </si>
  <si>
    <t>Vizsga típusa</t>
  </si>
  <si>
    <t>tanári felkészítés</t>
  </si>
  <si>
    <t>I.</t>
  </si>
  <si>
    <t>kollokvium</t>
  </si>
  <si>
    <t>gyakorlati jegy</t>
  </si>
  <si>
    <t>Iskola és társadalom</t>
  </si>
  <si>
    <t xml:space="preserve">Tanulás és tanítás </t>
  </si>
  <si>
    <t xml:space="preserve">Nevelés és iskola </t>
  </si>
  <si>
    <t>Egészségügyi felnőttoktatás</t>
  </si>
  <si>
    <t>II.</t>
  </si>
  <si>
    <t>Pedagógiai kommunikáció</t>
  </si>
  <si>
    <t>Egészségügyi képzések rendszere, szabályozása</t>
  </si>
  <si>
    <t>Anyanyelvi ismeretek</t>
  </si>
  <si>
    <t>aláírás</t>
  </si>
  <si>
    <t>Portfólió</t>
  </si>
  <si>
    <t>Dr. Betlehem József</t>
  </si>
  <si>
    <t>Dr. Deutsch Krisztina</t>
  </si>
  <si>
    <t>Dr. Tigyi Zoltán Andrásné</t>
  </si>
  <si>
    <t>tárgy oktatója</t>
  </si>
  <si>
    <t xml:space="preserve">Dr. Andl Helga </t>
  </si>
  <si>
    <t>Dr. Molnár-Kovács Zsófia</t>
  </si>
  <si>
    <t>Javasolt tantárgyfelelős</t>
  </si>
  <si>
    <t xml:space="preserve">Sélleyné 
Dr. Gyuró Mónika </t>
  </si>
  <si>
    <t>Dr. Gúti Erika</t>
  </si>
  <si>
    <t>Tantárgy megnevezése</t>
  </si>
  <si>
    <t>Pszichológia pedagógusoknak II.</t>
  </si>
  <si>
    <t xml:space="preserve">szabadon választhatató </t>
  </si>
  <si>
    <t>Dr. habil Mrázik Julianna</t>
  </si>
  <si>
    <t>Dr. habil Híves-Varga Aranka</t>
  </si>
  <si>
    <t xml:space="preserve">Dr. Káplár Mátyás </t>
  </si>
  <si>
    <t xml:space="preserve">Dr. habil Bálint Ágnes </t>
  </si>
  <si>
    <t xml:space="preserve">Összefüggő egyéni iskolai gyakorlat </t>
  </si>
  <si>
    <t>Problématörténet és komparatív ismeretek</t>
  </si>
  <si>
    <t xml:space="preserve">dr. Híves-Varga Aranka </t>
  </si>
  <si>
    <t>Tant. gyak./szem.</t>
  </si>
  <si>
    <t xml:space="preserve"> Kísérő szeminárium  I. (pedagógiai)</t>
  </si>
  <si>
    <t xml:space="preserve"> Kísérő szeminárium  II. (szakmódszertani)</t>
  </si>
  <si>
    <t xml:space="preserve">Dr. Dezső Renáta </t>
  </si>
  <si>
    <t>Markó Éva</t>
  </si>
  <si>
    <t>Happ Zsuzsa</t>
  </si>
  <si>
    <t xml:space="preserve">Pszichológia pedagógusoknak I.  </t>
  </si>
  <si>
    <t xml:space="preserve">Pszichológia pedagógusoknak III. </t>
  </si>
  <si>
    <t>Előfeltétel</t>
  </si>
  <si>
    <t>Párhuzamos feltétel</t>
  </si>
  <si>
    <t xml:space="preserve">gyakorlatvezető mentortanárok </t>
  </si>
  <si>
    <t xml:space="preserve">gyakorlatvezető tanárok </t>
  </si>
  <si>
    <t>Tantárgygazda</t>
  </si>
  <si>
    <t>Szemeszter</t>
  </si>
  <si>
    <t>Elmélet</t>
  </si>
  <si>
    <t>Tan. Gyak.</t>
  </si>
  <si>
    <t>Ter. Gyak.</t>
  </si>
  <si>
    <t>Össz.</t>
  </si>
  <si>
    <t>Kr.</t>
  </si>
  <si>
    <t>I. FÉLÉV</t>
  </si>
  <si>
    <t>II. FÉLÉV</t>
  </si>
  <si>
    <t>ÖSSZÓRASZÁM</t>
  </si>
  <si>
    <t>Féléves összes tanóraszám (elméleti+gyakorlati tanóraszám)</t>
  </si>
  <si>
    <t>elm/gyak. arány</t>
  </si>
  <si>
    <t xml:space="preserve">Szabadon választható tantárgy  </t>
  </si>
  <si>
    <t>Egészségügyi szakmódszertan  I.</t>
  </si>
  <si>
    <t>Egészségügyi szakmódszertan  II</t>
  </si>
  <si>
    <t>tanári felkészítés - kritériumkövetelmény</t>
  </si>
  <si>
    <t xml:space="preserve"> Kísérő szeminárium  I.-II.</t>
  </si>
  <si>
    <t>Egészségügyi tanár (2 féléves) MSc Nappali munkarend 2023/2024. tanév</t>
  </si>
  <si>
    <t>Egészségügyi tanár (2 féléves) MSc Levelező munkarend 2023/2024. tanév</t>
  </si>
  <si>
    <t>Társas tanítási gyakorlat</t>
  </si>
  <si>
    <t xml:space="preserve">Egészségügyi szakmódszertan  I., Egészségügyi szakmódszertan  II., 
Társas tanítási gyakorlat </t>
  </si>
  <si>
    <t>Dr. habil Dezső Renáta    
Dr. habil Mrázik Julianna</t>
  </si>
  <si>
    <t>Dr. habil Dezső Renáta   
Dr. habil Mrázik Julianna</t>
  </si>
  <si>
    <t>Véglegesként: Problématörténet és komparatív ismeretek, Iskola és társadalom tárgyak 4 félévesben tantermi gyak, a 2 félévesben előadás és mindehol gyak. jegy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</si>
</sst>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i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8"/>
      <name val="Times New Roman"/>
      <family val="1"/>
    </font>
    <font>
      <b/>
      <sz val="14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3" fillId="0" borderId="0"/>
    <xf numFmtId="9" fontId="10" fillId="0" borderId="0" applyFont="0" applyFill="0" applyBorder="0" applyAlignment="0" applyProtection="0"/>
  </cellStyleXfs>
  <cellXfs count="1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/>
    </xf>
    <xf numFmtId="0" fontId="1" fillId="0" borderId="18" xfId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2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vertical="center" wrapText="1"/>
    </xf>
    <xf numFmtId="9" fontId="0" fillId="0" borderId="0" xfId="4" applyFont="1"/>
    <xf numFmtId="0" fontId="2" fillId="0" borderId="29" xfId="2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8" xfId="2" applyFont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0" xfId="2" applyFont="1" applyFill="1" applyBorder="1" applyAlignment="1">
      <alignment horizontal="center" vertical="center"/>
    </xf>
    <xf numFmtId="0" fontId="2" fillId="3" borderId="28" xfId="2" applyFont="1" applyFill="1" applyBorder="1" applyAlignment="1">
      <alignment horizontal="center" vertical="center"/>
    </xf>
    <xf numFmtId="0" fontId="2" fillId="3" borderId="20" xfId="2" applyFont="1" applyFill="1" applyBorder="1" applyAlignment="1">
      <alignment horizontal="left" vertical="center"/>
    </xf>
    <xf numFmtId="0" fontId="2" fillId="0" borderId="18" xfId="2" applyFont="1" applyBorder="1" applyAlignment="1">
      <alignment horizontal="left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8" xfId="2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12" xfId="2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/>
    </xf>
    <xf numFmtId="0" fontId="9" fillId="3" borderId="3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vertical="center" wrapText="1"/>
    </xf>
    <xf numFmtId="0" fontId="0" fillId="4" borderId="0" xfId="0" applyFill="1"/>
    <xf numFmtId="0" fontId="2" fillId="3" borderId="29" xfId="0" applyFont="1" applyFill="1" applyBorder="1" applyAlignment="1">
      <alignment horizontal="center" vertical="center"/>
    </xf>
    <xf numFmtId="0" fontId="0" fillId="3" borderId="0" xfId="0" applyFill="1"/>
    <xf numFmtId="0" fontId="1" fillId="3" borderId="2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6" xfId="2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vertical="center" wrapText="1"/>
    </xf>
    <xf numFmtId="0" fontId="2" fillId="0" borderId="46" xfId="2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9" fontId="15" fillId="0" borderId="0" xfId="4" applyNumberFormat="1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" fillId="0" borderId="5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1" fillId="0" borderId="46" xfId="0" applyFont="1" applyFill="1" applyBorder="1" applyAlignment="1">
      <alignment horizontal="left" vertical="center" wrapText="1"/>
    </xf>
    <xf numFmtId="0" fontId="2" fillId="0" borderId="57" xfId="2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8" xfId="2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31" xfId="2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1" xfId="2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left" vertical="center" wrapText="1"/>
    </xf>
  </cellXfs>
  <cellStyles count="5">
    <cellStyle name="Normál" xfId="0" builtinId="0"/>
    <cellStyle name="Normál 2" xfId="1" xr:uid="{00000000-0005-0000-0000-000001000000}"/>
    <cellStyle name="Normál 3" xfId="2" xr:uid="{00000000-0005-0000-0000-000002000000}"/>
    <cellStyle name="Normál 4" xfId="3" xr:uid="{00000000-0005-0000-0000-000003000000}"/>
    <cellStyle name="Százalék" xfId="4" builtinId="5"/>
  </cellStyles>
  <dxfs count="0"/>
  <tableStyles count="1" defaultTableStyle="TableStyleMedium2" defaultPivotStyle="PivotStyleLight16">
    <tableStyle name="Kimutatásstílus 1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opLeftCell="A25" zoomScale="85" zoomScaleNormal="85" workbookViewId="0">
      <selection activeCell="E34" sqref="E34"/>
    </sheetView>
  </sheetViews>
  <sheetFormatPr defaultColWidth="8.7109375" defaultRowHeight="15" x14ac:dyDescent="0.25"/>
  <cols>
    <col min="1" max="1" width="19" style="25" customWidth="1"/>
    <col min="2" max="2" width="41.5703125" style="25" customWidth="1"/>
    <col min="3" max="3" width="7.85546875" style="25" customWidth="1"/>
    <col min="4" max="4" width="9.7109375" style="25" customWidth="1"/>
    <col min="5" max="6" width="9.5703125" style="25" customWidth="1"/>
    <col min="7" max="7" width="6.140625" style="25" customWidth="1"/>
    <col min="8" max="8" width="16.28515625" style="25" customWidth="1"/>
    <col min="9" max="9" width="30.42578125" style="25" customWidth="1"/>
    <col min="10" max="10" width="27.42578125" style="25" customWidth="1"/>
    <col min="11" max="11" width="26.85546875" style="25" customWidth="1"/>
    <col min="12" max="12" width="25.42578125" style="25" customWidth="1"/>
    <col min="13" max="16384" width="8.7109375" style="25"/>
  </cols>
  <sheetData>
    <row r="1" spans="1:12" ht="19.5" thickBot="1" x14ac:dyDescent="0.3">
      <c r="A1" s="140" t="s">
        <v>68</v>
      </c>
      <c r="B1" s="140"/>
      <c r="C1" s="140"/>
      <c r="D1" s="140"/>
      <c r="E1" s="140"/>
      <c r="F1" s="140"/>
      <c r="G1" s="140"/>
      <c r="K1" s="149" t="s">
        <v>51</v>
      </c>
      <c r="L1" s="149"/>
    </row>
    <row r="2" spans="1:12" ht="39" thickBot="1" x14ac:dyDescent="0.3">
      <c r="A2" s="4" t="s">
        <v>0</v>
      </c>
      <c r="B2" s="2" t="s">
        <v>29</v>
      </c>
      <c r="C2" s="2" t="s">
        <v>1</v>
      </c>
      <c r="D2" s="2" t="s">
        <v>39</v>
      </c>
      <c r="E2" s="13" t="s">
        <v>2</v>
      </c>
      <c r="F2" s="2" t="s">
        <v>3</v>
      </c>
      <c r="G2" s="18" t="s">
        <v>4</v>
      </c>
      <c r="H2" s="2" t="s">
        <v>5</v>
      </c>
      <c r="I2" s="18" t="s">
        <v>47</v>
      </c>
      <c r="J2" s="2" t="s">
        <v>48</v>
      </c>
      <c r="K2" s="2" t="s">
        <v>26</v>
      </c>
      <c r="L2" s="3" t="s">
        <v>23</v>
      </c>
    </row>
    <row r="3" spans="1:12" x14ac:dyDescent="0.25">
      <c r="A3" s="8" t="s">
        <v>6</v>
      </c>
      <c r="B3" s="22" t="s">
        <v>45</v>
      </c>
      <c r="C3" s="1">
        <v>28</v>
      </c>
      <c r="D3" s="1"/>
      <c r="E3" s="15"/>
      <c r="F3" s="19">
        <v>3</v>
      </c>
      <c r="G3" s="38" t="s">
        <v>7</v>
      </c>
      <c r="H3" s="21" t="s">
        <v>8</v>
      </c>
      <c r="I3" s="37"/>
      <c r="J3" s="39"/>
      <c r="K3" s="64" t="s">
        <v>34</v>
      </c>
      <c r="L3" s="66" t="s">
        <v>44</v>
      </c>
    </row>
    <row r="4" spans="1:12" x14ac:dyDescent="0.25">
      <c r="A4" s="8" t="s">
        <v>6</v>
      </c>
      <c r="B4" s="22" t="s">
        <v>30</v>
      </c>
      <c r="C4" s="1">
        <v>28</v>
      </c>
      <c r="D4" s="1"/>
      <c r="E4" s="15"/>
      <c r="F4" s="19">
        <v>3</v>
      </c>
      <c r="G4" s="38" t="s">
        <v>7</v>
      </c>
      <c r="H4" s="21" t="s">
        <v>9</v>
      </c>
      <c r="I4" s="37"/>
      <c r="J4" s="39"/>
      <c r="K4" s="50" t="s">
        <v>35</v>
      </c>
      <c r="L4" s="61" t="s">
        <v>43</v>
      </c>
    </row>
    <row r="5" spans="1:12" x14ac:dyDescent="0.25">
      <c r="A5" s="8" t="s">
        <v>6</v>
      </c>
      <c r="B5" s="22" t="s">
        <v>46</v>
      </c>
      <c r="C5" s="1">
        <v>28</v>
      </c>
      <c r="D5" s="1"/>
      <c r="E5" s="15"/>
      <c r="F5" s="19">
        <v>3</v>
      </c>
      <c r="G5" s="38" t="s">
        <v>7</v>
      </c>
      <c r="H5" s="21" t="s">
        <v>9</v>
      </c>
      <c r="I5" s="37"/>
      <c r="J5" s="39"/>
      <c r="K5" s="50" t="s">
        <v>34</v>
      </c>
      <c r="L5" s="61" t="s">
        <v>44</v>
      </c>
    </row>
    <row r="6" spans="1:12" ht="18" customHeight="1" x14ac:dyDescent="0.25">
      <c r="A6" s="8" t="s">
        <v>6</v>
      </c>
      <c r="B6" s="22" t="s">
        <v>37</v>
      </c>
      <c r="C6" s="124">
        <v>21</v>
      </c>
      <c r="D6" s="124"/>
      <c r="E6" s="15"/>
      <c r="F6" s="19">
        <v>2</v>
      </c>
      <c r="G6" s="38" t="s">
        <v>7</v>
      </c>
      <c r="H6" s="125" t="s">
        <v>9</v>
      </c>
      <c r="I6" s="37"/>
      <c r="J6" s="39"/>
      <c r="K6" s="68" t="s">
        <v>25</v>
      </c>
      <c r="L6" s="65" t="s">
        <v>22</v>
      </c>
    </row>
    <row r="7" spans="1:12" ht="33" customHeight="1" x14ac:dyDescent="0.25">
      <c r="A7" s="9" t="s">
        <v>6</v>
      </c>
      <c r="B7" s="22" t="s">
        <v>11</v>
      </c>
      <c r="C7" s="1"/>
      <c r="D7" s="1">
        <v>21</v>
      </c>
      <c r="E7" s="15"/>
      <c r="F7" s="19">
        <v>2</v>
      </c>
      <c r="G7" s="38" t="s">
        <v>7</v>
      </c>
      <c r="H7" s="21" t="s">
        <v>9</v>
      </c>
      <c r="I7" s="37"/>
      <c r="J7" s="44"/>
      <c r="K7" s="126" t="s">
        <v>73</v>
      </c>
      <c r="L7" s="60" t="s">
        <v>32</v>
      </c>
    </row>
    <row r="8" spans="1:12" x14ac:dyDescent="0.25">
      <c r="A8" s="9" t="s">
        <v>6</v>
      </c>
      <c r="B8" s="22" t="s">
        <v>12</v>
      </c>
      <c r="C8" s="5"/>
      <c r="D8" s="1">
        <v>28</v>
      </c>
      <c r="E8" s="16"/>
      <c r="F8" s="20">
        <v>3</v>
      </c>
      <c r="G8" s="45" t="s">
        <v>7</v>
      </c>
      <c r="H8" s="46" t="s">
        <v>8</v>
      </c>
      <c r="I8" s="47"/>
      <c r="J8" s="51"/>
      <c r="K8" s="50" t="s">
        <v>32</v>
      </c>
      <c r="L8" s="60" t="s">
        <v>32</v>
      </c>
    </row>
    <row r="9" spans="1:12" x14ac:dyDescent="0.25">
      <c r="A9" s="8" t="s">
        <v>6</v>
      </c>
      <c r="B9" s="22" t="s">
        <v>10</v>
      </c>
      <c r="C9" s="124">
        <v>28</v>
      </c>
      <c r="D9" s="124"/>
      <c r="E9" s="15"/>
      <c r="F9" s="19">
        <v>3</v>
      </c>
      <c r="G9" s="38" t="s">
        <v>7</v>
      </c>
      <c r="H9" s="125" t="s">
        <v>9</v>
      </c>
      <c r="I9" s="37"/>
      <c r="J9" s="39"/>
      <c r="K9" s="67" t="s">
        <v>33</v>
      </c>
      <c r="L9" s="65" t="s">
        <v>24</v>
      </c>
    </row>
    <row r="10" spans="1:12" x14ac:dyDescent="0.25">
      <c r="A10" s="8" t="s">
        <v>6</v>
      </c>
      <c r="B10" s="23" t="s">
        <v>15</v>
      </c>
      <c r="C10" s="5"/>
      <c r="D10" s="1">
        <v>21</v>
      </c>
      <c r="E10" s="16"/>
      <c r="F10" s="20">
        <v>2</v>
      </c>
      <c r="G10" s="38" t="s">
        <v>7</v>
      </c>
      <c r="H10" s="46" t="s">
        <v>9</v>
      </c>
      <c r="I10" s="47"/>
      <c r="J10" s="48"/>
      <c r="K10" s="50" t="s">
        <v>20</v>
      </c>
      <c r="L10" s="60" t="s">
        <v>21</v>
      </c>
    </row>
    <row r="11" spans="1:12" ht="25.5" x14ac:dyDescent="0.25">
      <c r="A11" s="8" t="s">
        <v>66</v>
      </c>
      <c r="B11" s="23" t="s">
        <v>17</v>
      </c>
      <c r="C11" s="5">
        <v>16</v>
      </c>
      <c r="D11" s="5"/>
      <c r="E11" s="16"/>
      <c r="F11" s="20">
        <v>0</v>
      </c>
      <c r="G11" s="38" t="s">
        <v>7</v>
      </c>
      <c r="H11" s="49" t="s">
        <v>18</v>
      </c>
      <c r="I11" s="45"/>
      <c r="J11" s="57"/>
      <c r="K11" s="50" t="s">
        <v>28</v>
      </c>
      <c r="L11" s="60" t="s">
        <v>27</v>
      </c>
    </row>
    <row r="12" spans="1:12" x14ac:dyDescent="0.25">
      <c r="A12" s="11" t="s">
        <v>6</v>
      </c>
      <c r="B12" s="76" t="s">
        <v>13</v>
      </c>
      <c r="C12" s="1">
        <v>21</v>
      </c>
      <c r="D12" s="6"/>
      <c r="E12" s="14"/>
      <c r="F12" s="40">
        <v>2</v>
      </c>
      <c r="G12" s="74" t="s">
        <v>7</v>
      </c>
      <c r="H12" s="41" t="s">
        <v>8</v>
      </c>
      <c r="I12" s="42"/>
      <c r="J12" s="43"/>
      <c r="K12" s="77" t="s">
        <v>20</v>
      </c>
      <c r="L12" s="78" t="s">
        <v>21</v>
      </c>
    </row>
    <row r="13" spans="1:12" x14ac:dyDescent="0.25">
      <c r="A13" s="9" t="s">
        <v>6</v>
      </c>
      <c r="B13" s="35" t="s">
        <v>64</v>
      </c>
      <c r="C13" s="5">
        <v>36</v>
      </c>
      <c r="D13" s="5"/>
      <c r="E13" s="16"/>
      <c r="F13" s="20">
        <v>3</v>
      </c>
      <c r="G13" s="38" t="s">
        <v>7</v>
      </c>
      <c r="H13" s="46" t="s">
        <v>8</v>
      </c>
      <c r="I13" s="47"/>
      <c r="J13" s="51"/>
      <c r="K13" s="50" t="s">
        <v>21</v>
      </c>
      <c r="L13" s="60" t="s">
        <v>21</v>
      </c>
    </row>
    <row r="14" spans="1:12" x14ac:dyDescent="0.25">
      <c r="A14" s="9" t="s">
        <v>6</v>
      </c>
      <c r="B14" s="35" t="s">
        <v>65</v>
      </c>
      <c r="C14" s="5">
        <v>36</v>
      </c>
      <c r="D14" s="5"/>
      <c r="E14" s="16"/>
      <c r="F14" s="20">
        <v>3</v>
      </c>
      <c r="G14" s="38" t="s">
        <v>7</v>
      </c>
      <c r="H14" s="46" t="s">
        <v>8</v>
      </c>
      <c r="I14" s="47"/>
      <c r="J14" s="51"/>
      <c r="K14" s="50" t="s">
        <v>21</v>
      </c>
      <c r="L14" s="60" t="s">
        <v>21</v>
      </c>
    </row>
    <row r="15" spans="1:12" ht="25.5" x14ac:dyDescent="0.25">
      <c r="A15" s="71" t="s">
        <v>31</v>
      </c>
      <c r="B15" s="72" t="s">
        <v>63</v>
      </c>
      <c r="C15" s="105"/>
      <c r="D15" s="94"/>
      <c r="E15" s="95"/>
      <c r="F15" s="96">
        <v>2</v>
      </c>
      <c r="G15" s="108" t="s">
        <v>14</v>
      </c>
      <c r="H15" s="97"/>
      <c r="I15" s="98"/>
      <c r="J15" s="99"/>
      <c r="K15" s="109"/>
      <c r="L15" s="110"/>
    </row>
    <row r="16" spans="1:12" ht="15.75" thickBot="1" x14ac:dyDescent="0.3">
      <c r="A16" s="89" t="s">
        <v>6</v>
      </c>
      <c r="B16" s="90" t="s">
        <v>70</v>
      </c>
      <c r="C16" s="79"/>
      <c r="D16" s="79"/>
      <c r="E16" s="80">
        <v>50</v>
      </c>
      <c r="F16" s="81">
        <v>2</v>
      </c>
      <c r="G16" s="88" t="s">
        <v>7</v>
      </c>
      <c r="H16" s="83" t="s">
        <v>9</v>
      </c>
      <c r="I16" s="84"/>
      <c r="J16" s="85"/>
      <c r="K16" s="86" t="s">
        <v>21</v>
      </c>
      <c r="L16" s="62" t="s">
        <v>50</v>
      </c>
    </row>
    <row r="17" spans="1:12" ht="36" customHeight="1" thickTop="1" x14ac:dyDescent="0.25">
      <c r="A17" s="102" t="s">
        <v>6</v>
      </c>
      <c r="B17" s="103" t="s">
        <v>16</v>
      </c>
      <c r="C17" s="104">
        <v>21</v>
      </c>
      <c r="D17" s="105"/>
      <c r="E17" s="106"/>
      <c r="F17" s="96">
        <v>3</v>
      </c>
      <c r="G17" s="107" t="s">
        <v>14</v>
      </c>
      <c r="H17" s="46" t="s">
        <v>8</v>
      </c>
      <c r="I17" s="47"/>
      <c r="J17" s="48"/>
      <c r="K17" s="50" t="s">
        <v>20</v>
      </c>
      <c r="L17" s="60" t="s">
        <v>20</v>
      </c>
    </row>
    <row r="18" spans="1:12" ht="23.45" customHeight="1" x14ac:dyDescent="0.25">
      <c r="A18" s="32" t="s">
        <v>6</v>
      </c>
      <c r="B18" s="24" t="s">
        <v>36</v>
      </c>
      <c r="C18" s="141"/>
      <c r="D18" s="143"/>
      <c r="E18" s="145">
        <v>180</v>
      </c>
      <c r="F18" s="20">
        <v>18</v>
      </c>
      <c r="G18" s="147" t="s">
        <v>14</v>
      </c>
      <c r="H18" s="150" t="s">
        <v>9</v>
      </c>
      <c r="I18" s="152" t="s">
        <v>71</v>
      </c>
      <c r="J18" s="154" t="s">
        <v>67</v>
      </c>
      <c r="K18" s="155" t="s">
        <v>38</v>
      </c>
      <c r="L18" s="157" t="s">
        <v>49</v>
      </c>
    </row>
    <row r="19" spans="1:12" ht="25.5" customHeight="1" x14ac:dyDescent="0.25">
      <c r="A19" s="12" t="s">
        <v>6</v>
      </c>
      <c r="B19" s="34" t="s">
        <v>19</v>
      </c>
      <c r="C19" s="142"/>
      <c r="D19" s="144"/>
      <c r="E19" s="146"/>
      <c r="F19" s="93">
        <v>2</v>
      </c>
      <c r="G19" s="148"/>
      <c r="H19" s="151"/>
      <c r="I19" s="153"/>
      <c r="J19" s="154"/>
      <c r="K19" s="156"/>
      <c r="L19" s="158"/>
    </row>
    <row r="20" spans="1:12" ht="25.5" x14ac:dyDescent="0.25">
      <c r="A20" s="32" t="s">
        <v>6</v>
      </c>
      <c r="B20" s="24" t="s">
        <v>40</v>
      </c>
      <c r="C20" s="111"/>
      <c r="D20" s="5">
        <v>14</v>
      </c>
      <c r="E20" s="16"/>
      <c r="F20" s="20">
        <v>2</v>
      </c>
      <c r="G20" s="45" t="s">
        <v>14</v>
      </c>
      <c r="H20" s="46" t="s">
        <v>9</v>
      </c>
      <c r="I20" s="47"/>
      <c r="J20" s="58" t="s">
        <v>36</v>
      </c>
      <c r="K20" s="50" t="s">
        <v>42</v>
      </c>
      <c r="L20" s="60" t="s">
        <v>21</v>
      </c>
    </row>
    <row r="21" spans="1:12" ht="26.25" thickBot="1" x14ac:dyDescent="0.3">
      <c r="A21" s="10" t="s">
        <v>6</v>
      </c>
      <c r="B21" s="33" t="s">
        <v>41</v>
      </c>
      <c r="C21" s="116"/>
      <c r="D21" s="52">
        <v>14</v>
      </c>
      <c r="E21" s="53"/>
      <c r="F21" s="54">
        <v>2</v>
      </c>
      <c r="G21" s="113" t="s">
        <v>14</v>
      </c>
      <c r="H21" s="55" t="s">
        <v>9</v>
      </c>
      <c r="I21" s="123"/>
      <c r="J21" s="63" t="s">
        <v>36</v>
      </c>
      <c r="K21" s="56" t="s">
        <v>21</v>
      </c>
      <c r="L21" s="62" t="s">
        <v>21</v>
      </c>
    </row>
    <row r="23" spans="1:12" ht="15.75" thickBot="1" x14ac:dyDescent="0.3"/>
    <row r="24" spans="1:12" ht="15.75" thickBot="1" x14ac:dyDescent="0.3">
      <c r="A24" s="159" t="s">
        <v>52</v>
      </c>
      <c r="B24" s="160"/>
      <c r="C24" s="2" t="s">
        <v>53</v>
      </c>
      <c r="D24" s="2" t="s">
        <v>54</v>
      </c>
      <c r="E24" s="2" t="s">
        <v>55</v>
      </c>
      <c r="F24" s="2" t="s">
        <v>56</v>
      </c>
      <c r="G24" s="27" t="s">
        <v>57</v>
      </c>
    </row>
    <row r="25" spans="1:12" ht="15.75" thickBot="1" x14ac:dyDescent="0.3">
      <c r="A25" s="130" t="s">
        <v>58</v>
      </c>
      <c r="B25" s="131"/>
      <c r="C25" s="135">
        <f>SUM(C3:C16)</f>
        <v>242</v>
      </c>
      <c r="D25" s="91">
        <f>SUM(D3:D16)</f>
        <v>70</v>
      </c>
      <c r="E25" s="91">
        <f>SUM(E3:E16)</f>
        <v>50</v>
      </c>
      <c r="F25" s="135">
        <f>SUM(C25,D26)</f>
        <v>362</v>
      </c>
      <c r="G25" s="135">
        <f>SUM(F3:F16)</f>
        <v>33</v>
      </c>
    </row>
    <row r="26" spans="1:12" ht="15.75" thickBot="1" x14ac:dyDescent="0.3">
      <c r="A26" s="132"/>
      <c r="B26" s="133"/>
      <c r="C26" s="136"/>
      <c r="D26" s="139">
        <f>SUM(D25:E25)</f>
        <v>120</v>
      </c>
      <c r="E26" s="139"/>
      <c r="F26" s="136"/>
      <c r="G26" s="136"/>
    </row>
    <row r="27" spans="1:12" ht="15.75" thickBot="1" x14ac:dyDescent="0.3">
      <c r="A27" s="130" t="s">
        <v>59</v>
      </c>
      <c r="B27" s="131"/>
      <c r="C27" s="137">
        <f>SUM(C17:C21)</f>
        <v>21</v>
      </c>
      <c r="D27" s="91">
        <f>SUM(D17:D21)</f>
        <v>28</v>
      </c>
      <c r="E27" s="91">
        <f>SUM(E17:E21)</f>
        <v>180</v>
      </c>
      <c r="F27" s="135">
        <f>SUM(C27,D28)</f>
        <v>229</v>
      </c>
      <c r="G27" s="135">
        <f>SUM(F17:F21)</f>
        <v>27</v>
      </c>
    </row>
    <row r="28" spans="1:12" ht="15.75" thickBot="1" x14ac:dyDescent="0.3">
      <c r="A28" s="132"/>
      <c r="B28" s="133"/>
      <c r="C28" s="138"/>
      <c r="D28" s="139">
        <f>SUM(D27:E27)</f>
        <v>208</v>
      </c>
      <c r="E28" s="139"/>
      <c r="F28" s="136"/>
      <c r="G28" s="136"/>
    </row>
    <row r="29" spans="1:12" ht="15.75" thickBot="1" x14ac:dyDescent="0.3">
      <c r="A29" s="130" t="s">
        <v>60</v>
      </c>
      <c r="B29" s="131"/>
      <c r="C29" s="134">
        <f>SUM(C25:C28)</f>
        <v>263</v>
      </c>
      <c r="D29" s="92">
        <f>SUM(D25,D27)</f>
        <v>98</v>
      </c>
      <c r="E29" s="92">
        <f>SUM(E25,E27)</f>
        <v>230</v>
      </c>
      <c r="F29" s="135">
        <f>SUM(F25:F28)</f>
        <v>591</v>
      </c>
      <c r="G29" s="135">
        <f>SUM(G25:G28)</f>
        <v>60</v>
      </c>
    </row>
    <row r="30" spans="1:12" ht="15.75" thickBot="1" x14ac:dyDescent="0.3">
      <c r="A30" s="132"/>
      <c r="B30" s="133"/>
      <c r="C30" s="134"/>
      <c r="D30" s="134">
        <f>SUM(D26,D28)</f>
        <v>328</v>
      </c>
      <c r="E30" s="134"/>
      <c r="F30" s="136"/>
      <c r="G30" s="136"/>
    </row>
    <row r="31" spans="1:12" ht="15.75" thickBot="1" x14ac:dyDescent="0.3">
      <c r="A31" s="30" t="s">
        <v>61</v>
      </c>
      <c r="B31" s="31"/>
      <c r="C31" s="127">
        <f>F29</f>
        <v>591</v>
      </c>
      <c r="D31" s="128"/>
      <c r="E31" s="128"/>
      <c r="F31" s="128"/>
      <c r="G31" s="129"/>
    </row>
    <row r="32" spans="1:12" x14ac:dyDescent="0.25">
      <c r="B32" s="115" t="s">
        <v>62</v>
      </c>
      <c r="C32" s="114">
        <f>C29/C31</f>
        <v>0.44500846023688662</v>
      </c>
      <c r="D32" s="114">
        <f>D30/C31</f>
        <v>0.55499153976311333</v>
      </c>
      <c r="E32" s="69"/>
    </row>
    <row r="35" spans="1:1" x14ac:dyDescent="0.25">
      <c r="A35" s="25" t="s">
        <v>74</v>
      </c>
    </row>
  </sheetData>
  <mergeCells count="28">
    <mergeCell ref="A24:B24"/>
    <mergeCell ref="A25:B26"/>
    <mergeCell ref="C25:C26"/>
    <mergeCell ref="F25:F26"/>
    <mergeCell ref="G25:G26"/>
    <mergeCell ref="D26:E26"/>
    <mergeCell ref="K1:L1"/>
    <mergeCell ref="H18:H19"/>
    <mergeCell ref="I18:I19"/>
    <mergeCell ref="J18:J19"/>
    <mergeCell ref="K18:K19"/>
    <mergeCell ref="L18:L19"/>
    <mergeCell ref="A1:G1"/>
    <mergeCell ref="C18:C19"/>
    <mergeCell ref="D18:D19"/>
    <mergeCell ref="E18:E19"/>
    <mergeCell ref="G18:G19"/>
    <mergeCell ref="A27:B28"/>
    <mergeCell ref="C27:C28"/>
    <mergeCell ref="F27:F28"/>
    <mergeCell ref="G27:G28"/>
    <mergeCell ref="D28:E28"/>
    <mergeCell ref="C31:G31"/>
    <mergeCell ref="A29:B30"/>
    <mergeCell ref="C29:C30"/>
    <mergeCell ref="F29:F30"/>
    <mergeCell ref="G29:G30"/>
    <mergeCell ref="D30:E3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tabSelected="1" zoomScale="85" zoomScaleNormal="85" workbookViewId="0">
      <pane ySplit="2" topLeftCell="A27" activePane="bottomLeft" state="frozen"/>
      <selection activeCell="B1" sqref="B1"/>
      <selection pane="bottomLeft" activeCell="D36" sqref="D36"/>
    </sheetView>
  </sheetViews>
  <sheetFormatPr defaultRowHeight="15" x14ac:dyDescent="0.25"/>
  <cols>
    <col min="1" max="1" width="20.140625" customWidth="1"/>
    <col min="2" max="2" width="37.85546875" customWidth="1"/>
    <col min="3" max="3" width="8.42578125" customWidth="1"/>
    <col min="4" max="4" width="9.5703125" customWidth="1"/>
    <col min="5" max="6" width="8.85546875" customWidth="1"/>
    <col min="7" max="7" width="7.28515625" customWidth="1"/>
    <col min="8" max="8" width="14.42578125" customWidth="1"/>
    <col min="9" max="9" width="27.140625" customWidth="1"/>
    <col min="10" max="10" width="28.28515625" customWidth="1"/>
    <col min="11" max="11" width="26.85546875" customWidth="1"/>
    <col min="12" max="12" width="28.42578125" customWidth="1"/>
  </cols>
  <sheetData>
    <row r="1" spans="1:30" ht="26.1" customHeight="1" thickBot="1" x14ac:dyDescent="0.3">
      <c r="A1" s="140" t="s">
        <v>69</v>
      </c>
      <c r="B1" s="140"/>
      <c r="C1" s="140"/>
      <c r="D1" s="140"/>
      <c r="E1" s="140"/>
      <c r="F1" s="140"/>
      <c r="G1" s="140"/>
      <c r="K1" s="149" t="s">
        <v>51</v>
      </c>
      <c r="L1" s="149"/>
    </row>
    <row r="2" spans="1:30" ht="39" thickBot="1" x14ac:dyDescent="0.3">
      <c r="A2" s="4" t="s">
        <v>0</v>
      </c>
      <c r="B2" s="2" t="s">
        <v>29</v>
      </c>
      <c r="C2" s="2" t="s">
        <v>1</v>
      </c>
      <c r="D2" s="2" t="s">
        <v>39</v>
      </c>
      <c r="E2" s="13" t="s">
        <v>2</v>
      </c>
      <c r="F2" s="2" t="s">
        <v>3</v>
      </c>
      <c r="G2" s="18" t="s">
        <v>4</v>
      </c>
      <c r="H2" s="2" t="s">
        <v>5</v>
      </c>
      <c r="I2" s="18" t="s">
        <v>47</v>
      </c>
      <c r="J2" s="2" t="s">
        <v>48</v>
      </c>
      <c r="K2" s="2" t="s">
        <v>26</v>
      </c>
      <c r="L2" s="3" t="s">
        <v>23</v>
      </c>
    </row>
    <row r="3" spans="1:30" x14ac:dyDescent="0.25">
      <c r="A3" s="8" t="s">
        <v>6</v>
      </c>
      <c r="B3" s="22" t="s">
        <v>45</v>
      </c>
      <c r="C3" s="1">
        <v>12</v>
      </c>
      <c r="D3" s="1"/>
      <c r="E3" s="15"/>
      <c r="F3" s="19">
        <v>3</v>
      </c>
      <c r="G3" s="38" t="s">
        <v>7</v>
      </c>
      <c r="H3" s="21" t="s">
        <v>8</v>
      </c>
      <c r="I3" s="37"/>
      <c r="J3" s="39"/>
      <c r="K3" s="64" t="s">
        <v>34</v>
      </c>
      <c r="L3" s="66" t="s">
        <v>44</v>
      </c>
    </row>
    <row r="4" spans="1:30" x14ac:dyDescent="0.25">
      <c r="A4" s="8" t="s">
        <v>6</v>
      </c>
      <c r="B4" s="22" t="s">
        <v>30</v>
      </c>
      <c r="C4" s="1">
        <v>12</v>
      </c>
      <c r="D4" s="1"/>
      <c r="E4" s="15"/>
      <c r="F4" s="19">
        <v>3</v>
      </c>
      <c r="G4" s="38" t="s">
        <v>7</v>
      </c>
      <c r="H4" s="21" t="s">
        <v>9</v>
      </c>
      <c r="I4" s="37"/>
      <c r="J4" s="39"/>
      <c r="K4" s="50" t="s">
        <v>35</v>
      </c>
      <c r="L4" s="61" t="s">
        <v>43</v>
      </c>
    </row>
    <row r="5" spans="1:30" x14ac:dyDescent="0.25">
      <c r="A5" s="8" t="s">
        <v>6</v>
      </c>
      <c r="B5" s="22" t="s">
        <v>46</v>
      </c>
      <c r="C5" s="1">
        <v>12</v>
      </c>
      <c r="D5" s="1"/>
      <c r="E5" s="15"/>
      <c r="F5" s="19">
        <v>3</v>
      </c>
      <c r="G5" s="38" t="s">
        <v>7</v>
      </c>
      <c r="H5" s="21" t="s">
        <v>9</v>
      </c>
      <c r="I5" s="37"/>
      <c r="J5" s="39"/>
      <c r="K5" s="50" t="s">
        <v>34</v>
      </c>
      <c r="L5" s="61" t="s">
        <v>44</v>
      </c>
    </row>
    <row r="6" spans="1:30" ht="28.5" customHeight="1" x14ac:dyDescent="0.25">
      <c r="A6" s="8" t="s">
        <v>6</v>
      </c>
      <c r="B6" s="22" t="s">
        <v>37</v>
      </c>
      <c r="C6" s="1">
        <v>10</v>
      </c>
      <c r="D6" s="1"/>
      <c r="E6" s="15"/>
      <c r="F6" s="19">
        <v>2</v>
      </c>
      <c r="G6" s="38" t="s">
        <v>7</v>
      </c>
      <c r="H6" s="125" t="s">
        <v>9</v>
      </c>
      <c r="I6" s="37"/>
      <c r="J6" s="39"/>
      <c r="K6" s="68" t="s">
        <v>25</v>
      </c>
      <c r="L6" s="65" t="s">
        <v>22</v>
      </c>
    </row>
    <row r="7" spans="1:30" ht="25.5" x14ac:dyDescent="0.25">
      <c r="A7" s="9" t="s">
        <v>6</v>
      </c>
      <c r="B7" s="22" t="s">
        <v>11</v>
      </c>
      <c r="C7" s="1"/>
      <c r="D7" s="1">
        <v>12</v>
      </c>
      <c r="E7" s="15"/>
      <c r="F7" s="19">
        <v>2</v>
      </c>
      <c r="G7" s="38" t="s">
        <v>7</v>
      </c>
      <c r="H7" s="21" t="s">
        <v>9</v>
      </c>
      <c r="I7" s="37"/>
      <c r="J7" s="44"/>
      <c r="K7" s="126" t="s">
        <v>72</v>
      </c>
      <c r="L7" s="60" t="s">
        <v>32</v>
      </c>
    </row>
    <row r="8" spans="1:30" x14ac:dyDescent="0.25">
      <c r="A8" s="9" t="s">
        <v>6</v>
      </c>
      <c r="B8" s="22" t="s">
        <v>12</v>
      </c>
      <c r="C8" s="5"/>
      <c r="D8" s="5">
        <v>12</v>
      </c>
      <c r="E8" s="16"/>
      <c r="F8" s="20">
        <v>3</v>
      </c>
      <c r="G8" s="45" t="s">
        <v>7</v>
      </c>
      <c r="H8" s="46" t="s">
        <v>8</v>
      </c>
      <c r="I8" s="47"/>
      <c r="J8" s="51"/>
      <c r="K8" s="50" t="s">
        <v>32</v>
      </c>
      <c r="L8" s="60" t="s">
        <v>32</v>
      </c>
    </row>
    <row r="9" spans="1:30" x14ac:dyDescent="0.25">
      <c r="A9" s="8" t="s">
        <v>6</v>
      </c>
      <c r="B9" s="22" t="s">
        <v>10</v>
      </c>
      <c r="C9" s="1">
        <v>12</v>
      </c>
      <c r="D9" s="1"/>
      <c r="E9" s="15"/>
      <c r="F9" s="19">
        <v>3</v>
      </c>
      <c r="G9" s="38" t="s">
        <v>7</v>
      </c>
      <c r="H9" s="125" t="s">
        <v>9</v>
      </c>
      <c r="I9" s="37"/>
      <c r="J9" s="39"/>
      <c r="K9" s="67" t="s">
        <v>33</v>
      </c>
      <c r="L9" s="65" t="s">
        <v>24</v>
      </c>
    </row>
    <row r="10" spans="1:30" x14ac:dyDescent="0.25">
      <c r="A10" s="8" t="s">
        <v>6</v>
      </c>
      <c r="B10" s="23" t="s">
        <v>15</v>
      </c>
      <c r="C10" s="5"/>
      <c r="D10" s="5">
        <v>10</v>
      </c>
      <c r="E10" s="16"/>
      <c r="F10" s="20">
        <v>2</v>
      </c>
      <c r="G10" s="38" t="s">
        <v>7</v>
      </c>
      <c r="H10" s="46" t="s">
        <v>9</v>
      </c>
      <c r="I10" s="47"/>
      <c r="J10" s="48"/>
      <c r="K10" s="50" t="s">
        <v>20</v>
      </c>
      <c r="L10" s="60" t="s">
        <v>21</v>
      </c>
    </row>
    <row r="11" spans="1:30" ht="25.5" x14ac:dyDescent="0.25">
      <c r="A11" s="8" t="s">
        <v>66</v>
      </c>
      <c r="B11" s="23" t="s">
        <v>17</v>
      </c>
      <c r="C11" s="5">
        <v>6</v>
      </c>
      <c r="D11" s="5"/>
      <c r="E11" s="16"/>
      <c r="F11" s="20">
        <v>0</v>
      </c>
      <c r="G11" s="38" t="s">
        <v>7</v>
      </c>
      <c r="H11" s="49" t="s">
        <v>18</v>
      </c>
      <c r="I11" s="45"/>
      <c r="J11" s="57"/>
      <c r="K11" s="50" t="s">
        <v>28</v>
      </c>
      <c r="L11" s="60" t="s">
        <v>27</v>
      </c>
    </row>
    <row r="12" spans="1:30" s="75" customFormat="1" x14ac:dyDescent="0.25">
      <c r="A12" s="11" t="s">
        <v>6</v>
      </c>
      <c r="B12" s="76" t="s">
        <v>13</v>
      </c>
      <c r="C12" s="7">
        <v>10</v>
      </c>
      <c r="D12" s="6"/>
      <c r="E12" s="14"/>
      <c r="F12" s="40">
        <v>2</v>
      </c>
      <c r="G12" s="74" t="s">
        <v>7</v>
      </c>
      <c r="H12" s="41" t="s">
        <v>8</v>
      </c>
      <c r="I12" s="42"/>
      <c r="J12" s="43"/>
      <c r="K12" s="77" t="s">
        <v>20</v>
      </c>
      <c r="L12" s="78" t="s">
        <v>21</v>
      </c>
    </row>
    <row r="13" spans="1:30" x14ac:dyDescent="0.25">
      <c r="A13" s="9" t="s">
        <v>6</v>
      </c>
      <c r="B13" s="117" t="s">
        <v>64</v>
      </c>
      <c r="C13" s="5">
        <v>18</v>
      </c>
      <c r="D13" s="5"/>
      <c r="E13" s="16"/>
      <c r="F13" s="20">
        <v>3</v>
      </c>
      <c r="G13" s="38" t="s">
        <v>7</v>
      </c>
      <c r="H13" s="46" t="s">
        <v>8</v>
      </c>
      <c r="I13" s="47"/>
      <c r="J13" s="51"/>
      <c r="K13" s="50" t="s">
        <v>21</v>
      </c>
      <c r="L13" s="60" t="s">
        <v>21</v>
      </c>
    </row>
    <row r="14" spans="1:30" x14ac:dyDescent="0.25">
      <c r="A14" s="8" t="s">
        <v>6</v>
      </c>
      <c r="B14" s="117" t="s">
        <v>65</v>
      </c>
      <c r="C14" s="5">
        <v>18</v>
      </c>
      <c r="D14" s="5"/>
      <c r="E14" s="16"/>
      <c r="F14" s="20">
        <v>3</v>
      </c>
      <c r="G14" s="38" t="s">
        <v>7</v>
      </c>
      <c r="H14" s="46" t="s">
        <v>8</v>
      </c>
      <c r="I14" s="47"/>
      <c r="J14" s="51"/>
      <c r="K14" s="50" t="s">
        <v>21</v>
      </c>
      <c r="L14" s="60" t="s">
        <v>21</v>
      </c>
    </row>
    <row r="15" spans="1:30" s="73" customFormat="1" x14ac:dyDescent="0.25">
      <c r="A15" s="102" t="s">
        <v>31</v>
      </c>
      <c r="B15" s="103" t="s">
        <v>63</v>
      </c>
      <c r="C15" s="94"/>
      <c r="D15" s="94"/>
      <c r="E15" s="95"/>
      <c r="F15" s="96">
        <v>2</v>
      </c>
      <c r="G15" s="45" t="s">
        <v>7</v>
      </c>
      <c r="H15" s="97"/>
      <c r="I15" s="98"/>
      <c r="J15" s="99"/>
      <c r="K15" s="100"/>
      <c r="L15" s="101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</row>
    <row r="16" spans="1:30" ht="15.75" thickBot="1" x14ac:dyDescent="0.3">
      <c r="A16" s="121" t="s">
        <v>6</v>
      </c>
      <c r="B16" s="122" t="s">
        <v>70</v>
      </c>
      <c r="C16" s="79"/>
      <c r="D16" s="79"/>
      <c r="E16" s="80">
        <v>30</v>
      </c>
      <c r="F16" s="81">
        <v>2</v>
      </c>
      <c r="G16" s="82" t="s">
        <v>7</v>
      </c>
      <c r="H16" s="83" t="s">
        <v>9</v>
      </c>
      <c r="I16" s="84"/>
      <c r="J16" s="85"/>
      <c r="K16" s="86" t="s">
        <v>21</v>
      </c>
      <c r="L16" s="87" t="s">
        <v>50</v>
      </c>
    </row>
    <row r="17" spans="1:12" s="25" customFormat="1" ht="26.25" thickTop="1" x14ac:dyDescent="0.25">
      <c r="A17" s="8" t="s">
        <v>6</v>
      </c>
      <c r="B17" s="117" t="s">
        <v>16</v>
      </c>
      <c r="C17" s="17">
        <v>12</v>
      </c>
      <c r="D17" s="5"/>
      <c r="E17" s="16"/>
      <c r="F17" s="20">
        <v>3</v>
      </c>
      <c r="G17" s="45" t="s">
        <v>14</v>
      </c>
      <c r="H17" s="46" t="s">
        <v>8</v>
      </c>
      <c r="I17" s="47"/>
      <c r="J17" s="48"/>
      <c r="K17" s="50" t="s">
        <v>20</v>
      </c>
      <c r="L17" s="60" t="s">
        <v>20</v>
      </c>
    </row>
    <row r="18" spans="1:12" ht="24.75" customHeight="1" x14ac:dyDescent="0.25">
      <c r="A18" s="58" t="s">
        <v>6</v>
      </c>
      <c r="B18" s="117" t="s">
        <v>36</v>
      </c>
      <c r="C18" s="141"/>
      <c r="D18" s="143"/>
      <c r="E18" s="145">
        <v>80</v>
      </c>
      <c r="F18" s="20">
        <v>18</v>
      </c>
      <c r="G18" s="147" t="s">
        <v>14</v>
      </c>
      <c r="H18" s="150" t="s">
        <v>9</v>
      </c>
      <c r="I18" s="152" t="s">
        <v>71</v>
      </c>
      <c r="J18" s="154" t="s">
        <v>67</v>
      </c>
      <c r="K18" s="155" t="s">
        <v>38</v>
      </c>
      <c r="L18" s="157" t="s">
        <v>49</v>
      </c>
    </row>
    <row r="19" spans="1:12" ht="24.75" customHeight="1" thickBot="1" x14ac:dyDescent="0.3">
      <c r="A19" s="102" t="s">
        <v>6</v>
      </c>
      <c r="B19" s="118" t="s">
        <v>19</v>
      </c>
      <c r="C19" s="142"/>
      <c r="D19" s="144"/>
      <c r="E19" s="146"/>
      <c r="F19" s="93">
        <v>2</v>
      </c>
      <c r="G19" s="148"/>
      <c r="H19" s="151"/>
      <c r="I19" s="153"/>
      <c r="J19" s="163"/>
      <c r="K19" s="161"/>
      <c r="L19" s="162"/>
    </row>
    <row r="20" spans="1:12" ht="25.5" x14ac:dyDescent="0.25">
      <c r="A20" s="58" t="s">
        <v>6</v>
      </c>
      <c r="B20" s="117" t="s">
        <v>40</v>
      </c>
      <c r="C20" s="111"/>
      <c r="D20" s="5">
        <v>10</v>
      </c>
      <c r="E20" s="16"/>
      <c r="F20" s="20">
        <v>2</v>
      </c>
      <c r="G20" s="45" t="s">
        <v>14</v>
      </c>
      <c r="H20" s="46" t="s">
        <v>9</v>
      </c>
      <c r="I20" s="112"/>
      <c r="J20" s="58" t="s">
        <v>36</v>
      </c>
      <c r="K20" s="50" t="s">
        <v>42</v>
      </c>
      <c r="L20" s="60" t="s">
        <v>21</v>
      </c>
    </row>
    <row r="21" spans="1:12" ht="26.25" thickBot="1" x14ac:dyDescent="0.3">
      <c r="A21" s="119" t="s">
        <v>6</v>
      </c>
      <c r="B21" s="120" t="s">
        <v>41</v>
      </c>
      <c r="C21" s="52"/>
      <c r="D21" s="52">
        <v>10</v>
      </c>
      <c r="E21" s="53"/>
      <c r="F21" s="54">
        <v>2</v>
      </c>
      <c r="G21" s="113" t="s">
        <v>14</v>
      </c>
      <c r="H21" s="55" t="s">
        <v>9</v>
      </c>
      <c r="I21" s="59"/>
      <c r="J21" s="63" t="s">
        <v>36</v>
      </c>
      <c r="K21" s="56" t="s">
        <v>21</v>
      </c>
      <c r="L21" s="62" t="s">
        <v>21</v>
      </c>
    </row>
    <row r="23" spans="1:12" ht="15.75" thickBot="1" x14ac:dyDescent="0.3">
      <c r="C23" s="36"/>
      <c r="D23" s="36"/>
    </row>
    <row r="24" spans="1:12" ht="26.25" thickBot="1" x14ac:dyDescent="0.3">
      <c r="A24" s="159" t="s">
        <v>52</v>
      </c>
      <c r="B24" s="160"/>
      <c r="C24" s="2" t="s">
        <v>53</v>
      </c>
      <c r="D24" s="2" t="s">
        <v>54</v>
      </c>
      <c r="E24" s="2" t="s">
        <v>55</v>
      </c>
      <c r="F24" s="2" t="s">
        <v>56</v>
      </c>
      <c r="G24" s="27" t="s">
        <v>57</v>
      </c>
    </row>
    <row r="25" spans="1:12" ht="15.75" thickBot="1" x14ac:dyDescent="0.3">
      <c r="A25" s="130" t="s">
        <v>58</v>
      </c>
      <c r="B25" s="131"/>
      <c r="C25" s="135">
        <f>SUM(C3:C16)</f>
        <v>110</v>
      </c>
      <c r="D25" s="28">
        <f>SUM(D3:D16)</f>
        <v>34</v>
      </c>
      <c r="E25" s="28">
        <f>SUM(E3:E16)</f>
        <v>30</v>
      </c>
      <c r="F25" s="135">
        <f>SUM(C25,D26)</f>
        <v>174</v>
      </c>
      <c r="G25" s="135">
        <f>SUM(F3:F16)</f>
        <v>33</v>
      </c>
    </row>
    <row r="26" spans="1:12" ht="15.75" thickBot="1" x14ac:dyDescent="0.3">
      <c r="A26" s="132"/>
      <c r="B26" s="133"/>
      <c r="C26" s="136"/>
      <c r="D26" s="139">
        <f>SUM(D25:E25)</f>
        <v>64</v>
      </c>
      <c r="E26" s="139"/>
      <c r="F26" s="136"/>
      <c r="G26" s="136"/>
    </row>
    <row r="27" spans="1:12" ht="15.75" thickBot="1" x14ac:dyDescent="0.3">
      <c r="A27" s="130" t="s">
        <v>59</v>
      </c>
      <c r="B27" s="131"/>
      <c r="C27" s="137">
        <f>SUM(C17:C21)</f>
        <v>12</v>
      </c>
      <c r="D27" s="28">
        <f>SUM(D17:D21)</f>
        <v>20</v>
      </c>
      <c r="E27" s="28">
        <f>SUM(E17:E21)</f>
        <v>80</v>
      </c>
      <c r="F27" s="135">
        <f>SUM(C27,D28)</f>
        <v>112</v>
      </c>
      <c r="G27" s="135">
        <f>SUM(F17:F21)</f>
        <v>27</v>
      </c>
    </row>
    <row r="28" spans="1:12" ht="15.75" thickBot="1" x14ac:dyDescent="0.3">
      <c r="A28" s="132"/>
      <c r="B28" s="133"/>
      <c r="C28" s="138"/>
      <c r="D28" s="139">
        <f>SUM(D27:E27)</f>
        <v>100</v>
      </c>
      <c r="E28" s="139"/>
      <c r="F28" s="136"/>
      <c r="G28" s="136"/>
    </row>
    <row r="29" spans="1:12" ht="15.75" thickBot="1" x14ac:dyDescent="0.3">
      <c r="A29" s="130" t="s">
        <v>60</v>
      </c>
      <c r="B29" s="131"/>
      <c r="C29" s="134">
        <f>SUM(C25:C28)</f>
        <v>122</v>
      </c>
      <c r="D29" s="29">
        <f>SUM(D25,D27)</f>
        <v>54</v>
      </c>
      <c r="E29" s="70">
        <f>SUM(E25,E27)</f>
        <v>110</v>
      </c>
      <c r="F29" s="135">
        <f>SUM(F25:F28)</f>
        <v>286</v>
      </c>
      <c r="G29" s="135">
        <f>SUM(G25:G28)</f>
        <v>60</v>
      </c>
    </row>
    <row r="30" spans="1:12" ht="17.100000000000001" customHeight="1" thickBot="1" x14ac:dyDescent="0.3">
      <c r="A30" s="132"/>
      <c r="B30" s="133"/>
      <c r="C30" s="134"/>
      <c r="D30" s="134">
        <f>SUM(D26,D28)</f>
        <v>164</v>
      </c>
      <c r="E30" s="134"/>
      <c r="F30" s="136"/>
      <c r="G30" s="136"/>
    </row>
    <row r="31" spans="1:12" ht="15.75" thickBot="1" x14ac:dyDescent="0.3">
      <c r="A31" s="30" t="s">
        <v>61</v>
      </c>
      <c r="B31" s="31"/>
      <c r="C31" s="127">
        <f>F29</f>
        <v>286</v>
      </c>
      <c r="D31" s="128"/>
      <c r="E31" s="128"/>
      <c r="F31" s="128"/>
      <c r="G31" s="129"/>
    </row>
    <row r="32" spans="1:12" x14ac:dyDescent="0.25">
      <c r="A32" s="25"/>
      <c r="B32" s="115" t="s">
        <v>62</v>
      </c>
      <c r="C32" s="114">
        <f>C29/C31</f>
        <v>0.42657342657342656</v>
      </c>
      <c r="D32" s="114">
        <f>D30/C31</f>
        <v>0.57342657342657344</v>
      </c>
      <c r="E32" s="26"/>
      <c r="F32" s="25"/>
      <c r="G32" s="25"/>
    </row>
    <row r="36" spans="1:1" x14ac:dyDescent="0.25">
      <c r="A36" s="25" t="s">
        <v>74</v>
      </c>
    </row>
  </sheetData>
  <mergeCells count="28">
    <mergeCell ref="C31:G31"/>
    <mergeCell ref="G29:G30"/>
    <mergeCell ref="A29:B30"/>
    <mergeCell ref="C29:C30"/>
    <mergeCell ref="F29:F30"/>
    <mergeCell ref="D30:E30"/>
    <mergeCell ref="A27:B28"/>
    <mergeCell ref="C27:C28"/>
    <mergeCell ref="F27:F28"/>
    <mergeCell ref="G27:G28"/>
    <mergeCell ref="D28:E28"/>
    <mergeCell ref="A24:B24"/>
    <mergeCell ref="A25:B26"/>
    <mergeCell ref="C25:C26"/>
    <mergeCell ref="F25:F26"/>
    <mergeCell ref="G25:G26"/>
    <mergeCell ref="D26:E26"/>
    <mergeCell ref="C18:C19"/>
    <mergeCell ref="D18:D19"/>
    <mergeCell ref="E18:E19"/>
    <mergeCell ref="G18:G19"/>
    <mergeCell ref="K1:L1"/>
    <mergeCell ref="K18:K19"/>
    <mergeCell ref="L18:L19"/>
    <mergeCell ref="I18:I19"/>
    <mergeCell ref="J18:J19"/>
    <mergeCell ref="H18:H19"/>
    <mergeCell ref="A1:G1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Nappali </vt:lpstr>
      <vt:lpstr>Levelező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Kungl Anikó</dc:creator>
  <cp:lastModifiedBy>Kungl Anikó</cp:lastModifiedBy>
  <cp:lastPrinted>2022-05-27T13:06:45Z</cp:lastPrinted>
  <dcterms:created xsi:type="dcterms:W3CDTF">2021-06-10T13:31:32Z</dcterms:created>
  <dcterms:modified xsi:type="dcterms:W3CDTF">2023-06-19T08:51:44Z</dcterms:modified>
</cp:coreProperties>
</file>